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下达表1101" sheetId="1" r:id="rId1"/>
  </sheets>
  <definedNames>
    <definedName name="_xlnm.Print_Titles" localSheetId="0">下达表1101!$2:$4</definedName>
    <definedName name="_xlnm.Print_Area" localSheetId="0">下达表1101!$A$1:$F$195</definedName>
  </definedNames>
  <calcPr calcId="144525" concurrentCalc="0"/>
</workbook>
</file>

<file path=xl/sharedStrings.xml><?xml version="1.0" encoding="utf-8"?>
<sst xmlns="http://schemas.openxmlformats.org/spreadsheetml/2006/main" count="213">
  <si>
    <t>附件：</t>
  </si>
  <si>
    <t>提前下达2019年少数民族义务教育学校公用经费提高标准省级补助资金分配表</t>
  </si>
  <si>
    <t>县市区</t>
  </si>
  <si>
    <t>学校名称</t>
  </si>
  <si>
    <t>初中合计</t>
  </si>
  <si>
    <t>小学合计</t>
  </si>
  <si>
    <t>学生总数</t>
  </si>
  <si>
    <t>补助金额万元）</t>
  </si>
  <si>
    <t>合计</t>
  </si>
  <si>
    <t>长春市</t>
  </si>
  <si>
    <t>市直</t>
  </si>
  <si>
    <t>长春市朝鲜族中学</t>
  </si>
  <si>
    <t>宽城区</t>
  </si>
  <si>
    <t xml:space="preserve">长春市宽城区朝鲜族小学   </t>
  </si>
  <si>
    <t>南关区</t>
  </si>
  <si>
    <t>长春市南关区回族小学</t>
  </si>
  <si>
    <t>绿园区</t>
  </si>
  <si>
    <t>长春市绿园区朝鲜族小学校</t>
  </si>
  <si>
    <t>双阳区</t>
  </si>
  <si>
    <t>长春市第二朝鲜族中学</t>
  </si>
  <si>
    <t xml:space="preserve">长春市回族中学 </t>
  </si>
  <si>
    <t>九台区</t>
  </si>
  <si>
    <t>补2018年漏报</t>
  </si>
  <si>
    <t>长春市九台区朝鲜族学校</t>
  </si>
  <si>
    <t>九台市莽卡满族中心学校</t>
  </si>
  <si>
    <t>九台市胡家回族学校</t>
  </si>
  <si>
    <t>榆树市</t>
  </si>
  <si>
    <t>延各朝鲜族学校</t>
  </si>
  <si>
    <t>吉林市</t>
  </si>
  <si>
    <t>吉林市朝鲜族中学校</t>
  </si>
  <si>
    <t>吉林市朝鲜族实验小学校</t>
  </si>
  <si>
    <t>船营区</t>
  </si>
  <si>
    <t>吉林市回族学校</t>
  </si>
  <si>
    <t>丰满区</t>
  </si>
  <si>
    <t>丰满区前二道乡朝鲜族小学校</t>
  </si>
  <si>
    <t>龙潭区</t>
  </si>
  <si>
    <t>龙潭区乌拉街满族中学校</t>
  </si>
  <si>
    <t>龙潭区江密峰镇朝鲜族中心校</t>
  </si>
  <si>
    <t>龙潭区乌拉街满族镇二道朝鲜族小学校</t>
  </si>
  <si>
    <t>永吉县</t>
  </si>
  <si>
    <t>永吉县朝鲜族第一中学校</t>
  </si>
  <si>
    <t>永吉县朝鲜族实验小学校</t>
  </si>
  <si>
    <t>舒兰市</t>
  </si>
  <si>
    <t>舒兰市朝鲜族第一中学校</t>
  </si>
  <si>
    <t>舒兰市平安朝鲜族小学校</t>
  </si>
  <si>
    <t>舒兰市朝鲜族实验小学校</t>
  </si>
  <si>
    <t>磐石市</t>
  </si>
  <si>
    <t>磐石市红光中学校</t>
  </si>
  <si>
    <t>磐石市朝鲜族实验小学校</t>
  </si>
  <si>
    <t>磐石市烟筒山朝鲜族小学校</t>
  </si>
  <si>
    <t>蛟河市</t>
  </si>
  <si>
    <t>蛟河市朝鲜族中学校</t>
  </si>
  <si>
    <t>蛟河市朝鲜族实验小学校</t>
  </si>
  <si>
    <t>白山市</t>
  </si>
  <si>
    <t>市朝鲜族学校</t>
  </si>
  <si>
    <t>长白县</t>
  </si>
  <si>
    <t>朝鲜族中学</t>
  </si>
  <si>
    <t>朝鲜族小学</t>
  </si>
  <si>
    <t>白城市（洮北区）</t>
  </si>
  <si>
    <t>通榆县</t>
  </si>
  <si>
    <t>洮南市</t>
  </si>
  <si>
    <t>大安市</t>
  </si>
  <si>
    <t>镇赉县</t>
  </si>
  <si>
    <t>镇赉蒙中</t>
  </si>
  <si>
    <t>前郭县</t>
  </si>
  <si>
    <t>长山镇新庙蒙古族中心小学</t>
  </si>
  <si>
    <t>长山镇新庙庙东村蒙小</t>
  </si>
  <si>
    <t>额如乡额如村蒙小</t>
  </si>
  <si>
    <t>哈拉毛都镇蒙古族中心校</t>
  </si>
  <si>
    <t>哈拉毛都镇前哈村蒙小</t>
  </si>
  <si>
    <t>哈拉毛都镇南窑村村小</t>
  </si>
  <si>
    <t>浩特芒哈乡蒙古族中心校</t>
  </si>
  <si>
    <t>小城子后蒙村蒙小</t>
  </si>
  <si>
    <t>吉拉吐乡蒙古族中心校</t>
  </si>
  <si>
    <t>吉拉吐乡七家子村蒙小</t>
  </si>
  <si>
    <t>蒙古艾里乡蒙古族中心校</t>
  </si>
  <si>
    <t>蒙古艾里乡妙音寺村蒙小</t>
  </si>
  <si>
    <t>前郭县蒙古族实验小学</t>
  </si>
  <si>
    <t>长山镇偏脸子村回族小学</t>
  </si>
  <si>
    <t>鲜丰朝鲜族学校</t>
  </si>
  <si>
    <t>王府站镇蒙古族学校</t>
  </si>
  <si>
    <t>八郎镇蒙古族中心校</t>
  </si>
  <si>
    <t>海勃日戈镇蒙古族中心校</t>
  </si>
  <si>
    <t>海勃日戈镇七棵树村蒙小</t>
  </si>
  <si>
    <t>东三家子乡黑驼子村蒙小</t>
  </si>
  <si>
    <t>东三家子乡蒙古族中心校</t>
  </si>
  <si>
    <t>乌兰敖都乡蒙古族中心校</t>
  </si>
  <si>
    <t>乌兰敖都乡杨家村蒙小</t>
  </si>
  <si>
    <t>套浩太乡查干吐莫村蒙小</t>
  </si>
  <si>
    <t>套浩太乡套浩村蒙小</t>
  </si>
  <si>
    <t>乌兰图嘎镇蒙古族中心校</t>
  </si>
  <si>
    <t>乌兰图嘎大德营子村蒙小</t>
  </si>
  <si>
    <t>乌兰图嘎镇浩特村蒙小</t>
  </si>
  <si>
    <t>长山镇蒙古族中心校</t>
  </si>
  <si>
    <t>长山镇库里村蒙小</t>
  </si>
  <si>
    <t>查干花镇蒙古族中心校</t>
  </si>
  <si>
    <t>查干花镇昂格来村蒙小</t>
  </si>
  <si>
    <t>查干花镇伯音花村蒙小</t>
  </si>
  <si>
    <t>查干花镇五井子村蒙小</t>
  </si>
  <si>
    <t>乌兰塔拉乡蒙古族中心校</t>
  </si>
  <si>
    <t>前郭县蒙古族中学</t>
  </si>
  <si>
    <t>东三家子乡蒙古族中学</t>
  </si>
  <si>
    <t>哈拉毛都镇蒙古族中学</t>
  </si>
  <si>
    <t>吉拉吐乡蒙古族中学</t>
  </si>
  <si>
    <t>乌兰傲都乡蒙古族中学</t>
  </si>
  <si>
    <t>乌兰塔拉乡蒙古族中学</t>
  </si>
  <si>
    <t>查干花镇蒙古族中学</t>
  </si>
  <si>
    <t>乌兰图嘎镇蒙古族中学</t>
  </si>
  <si>
    <t>通化市</t>
  </si>
  <si>
    <t>通化市朝鲜族学校</t>
  </si>
  <si>
    <t>通化县</t>
  </si>
  <si>
    <t>通化县朝鲜族学校</t>
  </si>
  <si>
    <t>集安市</t>
  </si>
  <si>
    <t>集安市朝鲜族学校</t>
  </si>
  <si>
    <t>柳河县</t>
  </si>
  <si>
    <t>柳河县朝鲜族完全中学</t>
  </si>
  <si>
    <t>柳河县朝鲜族实验小学</t>
  </si>
  <si>
    <t>辉南县</t>
  </si>
  <si>
    <t>辉南县朝鲜族学校</t>
  </si>
  <si>
    <t>四平市</t>
  </si>
  <si>
    <t>铁东区</t>
  </si>
  <si>
    <t>叶赫满族镇中心小学校</t>
  </si>
  <si>
    <t>叶赫满族中心校兴隆满族小学</t>
  </si>
  <si>
    <t>叶赫满族中心校永合满族小学</t>
  </si>
  <si>
    <t>叶赫满族中心校双河满族小学</t>
  </si>
  <si>
    <t>叶赫满族中心校砬子沟满族小学</t>
  </si>
  <si>
    <t>叶赫满族镇中学</t>
  </si>
  <si>
    <t>辽河垦区</t>
  </si>
  <si>
    <t>四平辽河农垦管理区朝鲜族学校</t>
  </si>
  <si>
    <t>伊通县</t>
  </si>
  <si>
    <t>伊通满族自治县满族初级中学</t>
  </si>
  <si>
    <t>伊通满族自治县伊通镇满族中心小学</t>
  </si>
  <si>
    <t>伊通满族自治县朝鲜族九年一贯制学校</t>
  </si>
  <si>
    <t>双辽市</t>
  </si>
  <si>
    <t>双辽市那木乡中心小学</t>
  </si>
  <si>
    <t>双辽市蒙古族中学</t>
  </si>
  <si>
    <t>公主岭</t>
  </si>
  <si>
    <t>公主岭市朝鲜族学校</t>
  </si>
  <si>
    <t>梅河口市</t>
  </si>
  <si>
    <t>朝鲜族实验小学</t>
  </si>
  <si>
    <t>延吉市</t>
  </si>
  <si>
    <t>延吉市第三中学</t>
  </si>
  <si>
    <t>延吉市第五中学</t>
  </si>
  <si>
    <t>延吉市第八中学校</t>
  </si>
  <si>
    <t>延吉市第十中学校</t>
  </si>
  <si>
    <t>延吉市第十三中学</t>
  </si>
  <si>
    <t>延吉市实验中学</t>
  </si>
  <si>
    <t>延吉市朝阳川第一中学</t>
  </si>
  <si>
    <t>延吉市朝阳川镇太阳学校</t>
  </si>
  <si>
    <t>延吉市建工小学校</t>
  </si>
  <si>
    <t>延吉市中央小学校</t>
  </si>
  <si>
    <t>延吉市公园小学校</t>
  </si>
  <si>
    <t>延吉市新兴小学校</t>
  </si>
  <si>
    <t>延吉市延南小学校</t>
  </si>
  <si>
    <t>延边大学师范分院附属小学校</t>
  </si>
  <si>
    <t>延吉市延新小学校</t>
  </si>
  <si>
    <t>延吉市东山小学校</t>
  </si>
  <si>
    <t>延吉市兴安小学校</t>
  </si>
  <si>
    <t>朝阳川镇朝阳小学校</t>
  </si>
  <si>
    <t>龙井市</t>
  </si>
  <si>
    <t>龙井市龙井中学</t>
  </si>
  <si>
    <t>龙井市第五中学</t>
  </si>
  <si>
    <t>龙井市亚松二中</t>
  </si>
  <si>
    <t>龙井市老头沟镇铜佛寺中学</t>
  </si>
  <si>
    <t>龙井市三合镇九年一贯制学校</t>
  </si>
  <si>
    <t>龙井市智新明东九年一贯制民族联合学校</t>
  </si>
  <si>
    <t>龙井市龙井实验小学</t>
  </si>
  <si>
    <t>龙井市北安小学校</t>
  </si>
  <si>
    <t>龙井市亚松二小</t>
  </si>
  <si>
    <t>龙井市老头沟镇铜佛寺第一中心小学校</t>
  </si>
  <si>
    <t>龙井市老头沟镇老头沟小学校</t>
  </si>
  <si>
    <t>和龙市</t>
  </si>
  <si>
    <t>和龙市头道镇龙水中学</t>
  </si>
  <si>
    <t>和龙市第三中学</t>
  </si>
  <si>
    <t>和龙市八家子镇上南中学</t>
  </si>
  <si>
    <t>和龙市东城镇学校</t>
  </si>
  <si>
    <t>和龙市头道镇新兴学校</t>
  </si>
  <si>
    <t>和龙市西城镇学校</t>
  </si>
  <si>
    <t>和龙市福洞镇学校</t>
  </si>
  <si>
    <t>和龙市八家子镇中南小学</t>
  </si>
  <si>
    <t>和龙市头道镇龙水小学</t>
  </si>
  <si>
    <t>和龙市八家子镇上南小学</t>
  </si>
  <si>
    <t>和龙市新东小学校</t>
  </si>
  <si>
    <t>和龙市龙城镇富兴第一小学</t>
  </si>
  <si>
    <t>敦化市</t>
  </si>
  <si>
    <t>敦化市第二中学校</t>
  </si>
  <si>
    <t>敦化市第四小学校</t>
  </si>
  <si>
    <t>图们市</t>
  </si>
  <si>
    <t>图们市第五中学</t>
  </si>
  <si>
    <t>图们市凉水初级中学</t>
  </si>
  <si>
    <t>图们市石岘第二中学</t>
  </si>
  <si>
    <t>图们市第二小学</t>
  </si>
  <si>
    <t>珲春市</t>
  </si>
  <si>
    <t>珲春市第五中学校</t>
  </si>
  <si>
    <t>珲春第六中学校</t>
  </si>
  <si>
    <t>珲春市英安镇中学校</t>
  </si>
  <si>
    <t>珲春市敬信镇学校</t>
  </si>
  <si>
    <t>珲春市第一实验小学校</t>
  </si>
  <si>
    <t>珲春市第四小学校</t>
  </si>
  <si>
    <t>珲春市英安镇小学校</t>
  </si>
  <si>
    <t>珲春市马川子小学</t>
  </si>
  <si>
    <t>汪清县</t>
  </si>
  <si>
    <t>汪清县百草沟中学</t>
  </si>
  <si>
    <t>汪清第五中学</t>
  </si>
  <si>
    <t>汪清县新兴学校</t>
  </si>
  <si>
    <t>汪清县天桥岭朝鲜族学校</t>
  </si>
  <si>
    <t>汪清县双河学校</t>
  </si>
  <si>
    <t>汪清县东光学校</t>
  </si>
  <si>
    <t>汪清县大兴沟朝鲜族学校</t>
  </si>
  <si>
    <t>汪清县百草沟第二小学</t>
  </si>
  <si>
    <t>汪清第二实验小学校</t>
  </si>
  <si>
    <t>安图县</t>
  </si>
  <si>
    <t>安图县朝鲜族学校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</si>
</sst>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1"/>
      <name val="方正小标宋简体"/>
      <charset val="134"/>
    </font>
    <font>
      <b/>
      <sz val="14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4" fillId="18" borderId="2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54"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vertical="top"/>
    </xf>
    <xf numFmtId="0" fontId="0" fillId="0" borderId="0" xfId="0" applyAlignment="1" applyProtection="1">
      <alignment horizontal="left" vertical="center"/>
    </xf>
    <xf numFmtId="0" fontId="0" fillId="0" borderId="0" xfId="0" applyNumberForma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NumberFormat="1" applyFont="1" applyBorder="1" applyAlignment="1" applyProtection="1">
      <alignment horizontal="right" vertical="center" wrapText="1"/>
    </xf>
    <xf numFmtId="0" fontId="0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 wrapText="1" inden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NumberFormat="1" applyFont="1" applyBorder="1" applyAlignment="1" applyProtection="1">
      <alignment horizontal="right" vertical="top" wrapText="1"/>
    </xf>
    <xf numFmtId="0" fontId="1" fillId="0" borderId="1" xfId="0" applyFont="1" applyBorder="1" applyAlignment="1" applyProtection="1">
      <alignment vertical="top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Font="1" applyBorder="1" applyAlignment="1" applyProtection="1">
      <alignment horizontal="left" vertical="center" indent="1"/>
    </xf>
    <xf numFmtId="0" fontId="4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5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1" fillId="0" borderId="1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 applyProtection="1">
      <alignment vertical="center"/>
    </xf>
    <xf numFmtId="0" fontId="5" fillId="3" borderId="1" xfId="0" applyNumberFormat="1" applyFont="1" applyFill="1" applyBorder="1" applyAlignment="1" applyProtection="1">
      <alignment horizontal="right" vertical="center"/>
    </xf>
    <xf numFmtId="0" fontId="5" fillId="3" borderId="1" xfId="0" applyFont="1" applyFill="1" applyBorder="1" applyProtection="1">
      <alignment vertical="center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Protection="1">
      <alignment vertical="center"/>
    </xf>
    <xf numFmtId="0" fontId="5" fillId="0" borderId="1" xfId="0" applyNumberFormat="1" applyFont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vertical="center"/>
    </xf>
    <xf numFmtId="0" fontId="5" fillId="0" borderId="1" xfId="0" applyNumberFormat="1" applyFont="1" applyBorder="1" applyAlignment="1" applyProtection="1">
      <alignment horizontal="left" vertical="center"/>
    </xf>
    <xf numFmtId="0" fontId="6" fillId="0" borderId="1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5"/>
  <sheetViews>
    <sheetView tabSelected="1" topLeftCell="A130" workbookViewId="0">
      <selection activeCell="A171" sqref="A171"/>
    </sheetView>
  </sheetViews>
  <sheetFormatPr defaultColWidth="9" defaultRowHeight="14.25" outlineLevelCol="5"/>
  <cols>
    <col min="1" max="1" width="12.75" style="3" customWidth="1"/>
    <col min="2" max="2" width="38.5" customWidth="1"/>
    <col min="3" max="5" width="8.5" style="4" hidden="1" customWidth="1"/>
    <col min="6" max="6" width="18.875" customWidth="1"/>
  </cols>
  <sheetData>
    <row r="1" spans="1:1">
      <c r="A1" s="5" t="s">
        <v>0</v>
      </c>
    </row>
    <row r="2" ht="15" spans="1:6">
      <c r="A2" s="6" t="s">
        <v>1</v>
      </c>
      <c r="B2" s="6"/>
      <c r="C2" s="6"/>
      <c r="D2" s="6"/>
      <c r="E2" s="6"/>
      <c r="F2" s="6"/>
    </row>
    <row r="4" ht="37.5" spans="1:6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10" t="s">
        <v>7</v>
      </c>
    </row>
    <row r="5" ht="18.75" spans="1:6">
      <c r="A5" s="11" t="s">
        <v>8</v>
      </c>
      <c r="B5" s="12"/>
      <c r="C5" s="13">
        <f t="shared" ref="C5:F5" si="0">C6+C19+C20+C30+C33+C37+C41+C44+C45+C48+C49+C50+C51+C52+C53+C97+C98+C99+C100+C103+C104+C113+C117+C120+C121+C124+C143+C155+C168+C171+C176+C185+C195</f>
        <v>16511</v>
      </c>
      <c r="D5" s="13">
        <f t="shared" si="0"/>
        <v>39658</v>
      </c>
      <c r="E5" s="13">
        <f t="shared" si="0"/>
        <v>56169</v>
      </c>
      <c r="F5" s="13">
        <f t="shared" si="0"/>
        <v>2305.2</v>
      </c>
    </row>
    <row r="6" spans="1:6">
      <c r="A6" s="14" t="s">
        <v>9</v>
      </c>
      <c r="B6" s="15"/>
      <c r="C6" s="16">
        <f t="shared" ref="C6:F6" si="1">SUM(C7:C11)+C14</f>
        <v>1821</v>
      </c>
      <c r="D6" s="16">
        <f t="shared" si="1"/>
        <v>1619</v>
      </c>
      <c r="E6" s="16">
        <f t="shared" si="1"/>
        <v>3440</v>
      </c>
      <c r="F6" s="16">
        <f t="shared" si="1"/>
        <v>230.6</v>
      </c>
    </row>
    <row r="7" s="1" customFormat="1" spans="1:6">
      <c r="A7" s="17" t="s">
        <v>10</v>
      </c>
      <c r="B7" s="18" t="s">
        <v>11</v>
      </c>
      <c r="C7" s="19">
        <v>346</v>
      </c>
      <c r="D7" s="19">
        <v>0</v>
      </c>
      <c r="E7" s="19">
        <f t="shared" ref="E7:E10" si="2">C7+D7</f>
        <v>346</v>
      </c>
      <c r="F7" s="20">
        <f t="shared" ref="F7:F10" si="3">ROUND(((C7*800*0.6)+(D7*600*0.6))/10000,1)</f>
        <v>16.6</v>
      </c>
    </row>
    <row r="8" s="1" customFormat="1" spans="1:6">
      <c r="A8" s="17" t="s">
        <v>12</v>
      </c>
      <c r="B8" s="18" t="s">
        <v>13</v>
      </c>
      <c r="C8" s="19">
        <v>0</v>
      </c>
      <c r="D8" s="19">
        <v>300</v>
      </c>
      <c r="E8" s="19">
        <f t="shared" si="2"/>
        <v>300</v>
      </c>
      <c r="F8" s="20">
        <f t="shared" si="3"/>
        <v>10.8</v>
      </c>
    </row>
    <row r="9" s="1" customFormat="1" spans="1:6">
      <c r="A9" s="17" t="s">
        <v>14</v>
      </c>
      <c r="B9" s="18" t="s">
        <v>15</v>
      </c>
      <c r="C9" s="19">
        <v>0</v>
      </c>
      <c r="D9" s="19">
        <v>79</v>
      </c>
      <c r="E9" s="19">
        <f t="shared" si="2"/>
        <v>79</v>
      </c>
      <c r="F9" s="20">
        <f t="shared" si="3"/>
        <v>2.8</v>
      </c>
    </row>
    <row r="10" s="1" customFormat="1" spans="1:6">
      <c r="A10" s="17" t="s">
        <v>16</v>
      </c>
      <c r="B10" s="18" t="s">
        <v>17</v>
      </c>
      <c r="C10" s="19">
        <v>0</v>
      </c>
      <c r="D10" s="19">
        <v>252</v>
      </c>
      <c r="E10" s="19">
        <f t="shared" si="2"/>
        <v>252</v>
      </c>
      <c r="F10" s="20">
        <f t="shared" si="3"/>
        <v>9.1</v>
      </c>
    </row>
    <row r="11" s="1" customFormat="1" spans="1:6">
      <c r="A11" s="17" t="s">
        <v>18</v>
      </c>
      <c r="B11" s="21"/>
      <c r="C11" s="19">
        <f t="shared" ref="C11:F11" si="4">SUM(C12:C13)</f>
        <v>377</v>
      </c>
      <c r="D11" s="19">
        <f t="shared" si="4"/>
        <v>25</v>
      </c>
      <c r="E11" s="19">
        <f t="shared" si="4"/>
        <v>402</v>
      </c>
      <c r="F11" s="19">
        <f t="shared" si="4"/>
        <v>19</v>
      </c>
    </row>
    <row r="12" spans="1:6">
      <c r="A12" s="22"/>
      <c r="B12" s="18" t="s">
        <v>19</v>
      </c>
      <c r="C12" s="19">
        <v>5</v>
      </c>
      <c r="D12" s="19">
        <v>25</v>
      </c>
      <c r="E12" s="19">
        <f t="shared" ref="E12:E18" si="5">C12+D12</f>
        <v>30</v>
      </c>
      <c r="F12" s="20">
        <f t="shared" ref="F12:F18" si="6">ROUND(((C12*800*0.6)+(D12*600*0.6))/10000,1)</f>
        <v>1.1</v>
      </c>
    </row>
    <row r="13" spans="1:6">
      <c r="A13" s="17"/>
      <c r="B13" s="23" t="s">
        <v>20</v>
      </c>
      <c r="C13" s="19">
        <v>372</v>
      </c>
      <c r="D13" s="19">
        <v>0</v>
      </c>
      <c r="E13" s="19">
        <f t="shared" si="5"/>
        <v>372</v>
      </c>
      <c r="F13" s="20">
        <f t="shared" si="6"/>
        <v>17.9</v>
      </c>
    </row>
    <row r="14" customFormat="1" spans="1:6">
      <c r="A14" s="17" t="s">
        <v>21</v>
      </c>
      <c r="B14" s="23"/>
      <c r="C14" s="19">
        <f t="shared" ref="C14:F14" si="7">SUM(C15:C18)</f>
        <v>1098</v>
      </c>
      <c r="D14" s="19">
        <f t="shared" si="7"/>
        <v>963</v>
      </c>
      <c r="E14" s="19">
        <f t="shared" si="7"/>
        <v>2061</v>
      </c>
      <c r="F14" s="19">
        <f t="shared" si="7"/>
        <v>172.3</v>
      </c>
    </row>
    <row r="15" customFormat="1" spans="1:6">
      <c r="A15" s="24"/>
      <c r="B15" s="23" t="s">
        <v>22</v>
      </c>
      <c r="C15" s="16"/>
      <c r="D15" s="16"/>
      <c r="E15" s="16"/>
      <c r="F15" s="19">
        <f>F17+F18</f>
        <v>85</v>
      </c>
    </row>
    <row r="16" s="1" customFormat="1" spans="1:6">
      <c r="A16" s="24"/>
      <c r="B16" s="18" t="s">
        <v>23</v>
      </c>
      <c r="C16" s="19">
        <v>16</v>
      </c>
      <c r="D16" s="19">
        <v>43</v>
      </c>
      <c r="E16" s="19">
        <f t="shared" si="5"/>
        <v>59</v>
      </c>
      <c r="F16" s="20">
        <f t="shared" si="6"/>
        <v>2.3</v>
      </c>
    </row>
    <row r="17" s="1" customFormat="1" spans="1:6">
      <c r="A17" s="24"/>
      <c r="B17" s="18" t="s">
        <v>24</v>
      </c>
      <c r="C17" s="19">
        <v>781</v>
      </c>
      <c r="D17" s="19">
        <v>484</v>
      </c>
      <c r="E17" s="19">
        <f t="shared" si="5"/>
        <v>1265</v>
      </c>
      <c r="F17" s="20">
        <f t="shared" si="6"/>
        <v>54.9</v>
      </c>
    </row>
    <row r="18" s="1" customFormat="1" spans="1:6">
      <c r="A18" s="24"/>
      <c r="B18" s="18" t="s">
        <v>25</v>
      </c>
      <c r="C18" s="19">
        <v>301</v>
      </c>
      <c r="D18" s="19">
        <v>436</v>
      </c>
      <c r="E18" s="19">
        <f t="shared" si="5"/>
        <v>737</v>
      </c>
      <c r="F18" s="20">
        <f t="shared" si="6"/>
        <v>30.1</v>
      </c>
    </row>
    <row r="19" s="2" customFormat="1" spans="1:6">
      <c r="A19" s="25" t="s">
        <v>26</v>
      </c>
      <c r="B19" s="26" t="s">
        <v>27</v>
      </c>
      <c r="C19" s="27"/>
      <c r="D19" s="27">
        <v>9</v>
      </c>
      <c r="E19" s="27">
        <f t="shared" ref="E19:E25" si="8">C19+D19</f>
        <v>9</v>
      </c>
      <c r="F19" s="28">
        <f t="shared" ref="F19:F25" si="9">ROUND(((C19*800*0.6)+(D19*600*0.6))/10000,1)</f>
        <v>0.3</v>
      </c>
    </row>
    <row r="20" spans="1:6">
      <c r="A20" s="14" t="s">
        <v>28</v>
      </c>
      <c r="B20" s="18"/>
      <c r="C20" s="16">
        <f t="shared" ref="C20:F20" si="10">C21+C24+C26+C25</f>
        <v>983</v>
      </c>
      <c r="D20" s="16">
        <f t="shared" si="10"/>
        <v>497</v>
      </c>
      <c r="E20" s="16">
        <f t="shared" si="10"/>
        <v>1480</v>
      </c>
      <c r="F20" s="16">
        <f t="shared" si="10"/>
        <v>65</v>
      </c>
    </row>
    <row r="21" s="1" customFormat="1" spans="1:6">
      <c r="A21" s="29" t="s">
        <v>10</v>
      </c>
      <c r="B21" s="21"/>
      <c r="C21" s="19">
        <f t="shared" ref="C21:F21" si="11">SUM(C22:C23)</f>
        <v>255</v>
      </c>
      <c r="D21" s="19">
        <f t="shared" si="11"/>
        <v>431</v>
      </c>
      <c r="E21" s="19">
        <f t="shared" si="11"/>
        <v>686</v>
      </c>
      <c r="F21" s="19">
        <f t="shared" si="11"/>
        <v>27.7</v>
      </c>
    </row>
    <row r="22" spans="1:6">
      <c r="A22" s="30"/>
      <c r="B22" s="31" t="s">
        <v>29</v>
      </c>
      <c r="C22" s="19">
        <v>255</v>
      </c>
      <c r="D22" s="19">
        <v>0</v>
      </c>
      <c r="E22" s="19">
        <f t="shared" si="8"/>
        <v>255</v>
      </c>
      <c r="F22" s="20">
        <f t="shared" si="9"/>
        <v>12.2</v>
      </c>
    </row>
    <row r="23" spans="1:6">
      <c r="A23" s="29"/>
      <c r="B23" s="31" t="s">
        <v>30</v>
      </c>
      <c r="C23" s="19">
        <v>0</v>
      </c>
      <c r="D23" s="19">
        <v>431</v>
      </c>
      <c r="E23" s="19">
        <f t="shared" si="8"/>
        <v>431</v>
      </c>
      <c r="F23" s="20">
        <f t="shared" si="9"/>
        <v>15.5</v>
      </c>
    </row>
    <row r="24" s="1" customFormat="1" spans="1:6">
      <c r="A24" s="29" t="s">
        <v>31</v>
      </c>
      <c r="B24" s="31" t="s">
        <v>32</v>
      </c>
      <c r="C24" s="19">
        <v>0</v>
      </c>
      <c r="D24" s="19">
        <v>48</v>
      </c>
      <c r="E24" s="19">
        <f t="shared" si="8"/>
        <v>48</v>
      </c>
      <c r="F24" s="20">
        <f t="shared" si="9"/>
        <v>1.7</v>
      </c>
    </row>
    <row r="25" s="1" customFormat="1" spans="1:6">
      <c r="A25" s="29" t="s">
        <v>33</v>
      </c>
      <c r="B25" s="31" t="s">
        <v>34</v>
      </c>
      <c r="C25" s="19">
        <v>0</v>
      </c>
      <c r="D25" s="19">
        <v>2</v>
      </c>
      <c r="E25" s="19">
        <f t="shared" si="8"/>
        <v>2</v>
      </c>
      <c r="F25" s="20">
        <f t="shared" si="9"/>
        <v>0.1</v>
      </c>
    </row>
    <row r="26" s="1" customFormat="1" spans="1:6">
      <c r="A26" s="29" t="s">
        <v>35</v>
      </c>
      <c r="B26" s="32"/>
      <c r="C26" s="19">
        <f t="shared" ref="C26:F26" si="12">SUM(C27:C29)</f>
        <v>728</v>
      </c>
      <c r="D26" s="19">
        <f t="shared" si="12"/>
        <v>16</v>
      </c>
      <c r="E26" s="19">
        <f t="shared" si="12"/>
        <v>744</v>
      </c>
      <c r="F26" s="19">
        <f t="shared" si="12"/>
        <v>35.5</v>
      </c>
    </row>
    <row r="27" spans="1:6">
      <c r="A27" s="33"/>
      <c r="B27" s="31" t="s">
        <v>36</v>
      </c>
      <c r="C27" s="19">
        <v>728</v>
      </c>
      <c r="D27" s="19">
        <v>0</v>
      </c>
      <c r="E27" s="19">
        <f t="shared" ref="E27:E29" si="13">C27+D27</f>
        <v>728</v>
      </c>
      <c r="F27" s="20">
        <f t="shared" ref="F27:F29" si="14">ROUND(((C27*800*0.6)+(D27*600*0.6))/10000,1)</f>
        <v>34.9</v>
      </c>
    </row>
    <row r="28" spans="1:6">
      <c r="A28" s="31"/>
      <c r="B28" s="31" t="s">
        <v>37</v>
      </c>
      <c r="C28" s="19">
        <v>0</v>
      </c>
      <c r="D28" s="19">
        <v>13</v>
      </c>
      <c r="E28" s="19">
        <f t="shared" si="13"/>
        <v>13</v>
      </c>
      <c r="F28" s="20">
        <f t="shared" si="14"/>
        <v>0.5</v>
      </c>
    </row>
    <row r="29" spans="1:6">
      <c r="A29" s="31"/>
      <c r="B29" s="31" t="s">
        <v>38</v>
      </c>
      <c r="C29" s="19">
        <v>0</v>
      </c>
      <c r="D29" s="19">
        <v>3</v>
      </c>
      <c r="E29" s="19">
        <f t="shared" si="13"/>
        <v>3</v>
      </c>
      <c r="F29" s="20">
        <f t="shared" si="14"/>
        <v>0.1</v>
      </c>
    </row>
    <row r="30" spans="1:6">
      <c r="A30" s="34" t="s">
        <v>39</v>
      </c>
      <c r="B30" s="31"/>
      <c r="C30" s="16">
        <f t="shared" ref="C30:F30" si="15">SUM(C31:C32)</f>
        <v>77</v>
      </c>
      <c r="D30" s="16">
        <f t="shared" si="15"/>
        <v>139</v>
      </c>
      <c r="E30" s="16">
        <f t="shared" si="15"/>
        <v>216</v>
      </c>
      <c r="F30" s="16">
        <f t="shared" si="15"/>
        <v>8.7</v>
      </c>
    </row>
    <row r="31" spans="1:6">
      <c r="A31" s="33"/>
      <c r="B31" s="31" t="s">
        <v>40</v>
      </c>
      <c r="C31" s="19">
        <v>77</v>
      </c>
      <c r="D31" s="19">
        <v>0</v>
      </c>
      <c r="E31" s="19">
        <f t="shared" ref="E31:E36" si="16">C31+D31</f>
        <v>77</v>
      </c>
      <c r="F31" s="20">
        <f t="shared" ref="F31:F36" si="17">ROUND(((C31*800*0.6)+(D31*600*0.6))/10000,1)</f>
        <v>3.7</v>
      </c>
    </row>
    <row r="32" spans="1:6">
      <c r="A32" s="35"/>
      <c r="B32" s="31" t="s">
        <v>41</v>
      </c>
      <c r="C32" s="19">
        <v>0</v>
      </c>
      <c r="D32" s="19">
        <v>139</v>
      </c>
      <c r="E32" s="19">
        <f t="shared" si="16"/>
        <v>139</v>
      </c>
      <c r="F32" s="20">
        <f t="shared" si="17"/>
        <v>5</v>
      </c>
    </row>
    <row r="33" spans="1:6">
      <c r="A33" s="34" t="s">
        <v>42</v>
      </c>
      <c r="B33" s="31"/>
      <c r="C33" s="16">
        <f t="shared" ref="C33:F33" si="18">SUM(C34:C36)</f>
        <v>84</v>
      </c>
      <c r="D33" s="16">
        <f t="shared" si="18"/>
        <v>125</v>
      </c>
      <c r="E33" s="16">
        <f t="shared" si="18"/>
        <v>209</v>
      </c>
      <c r="F33" s="16">
        <f t="shared" si="18"/>
        <v>8.5</v>
      </c>
    </row>
    <row r="34" spans="1:6">
      <c r="A34" s="33"/>
      <c r="B34" s="31" t="s">
        <v>43</v>
      </c>
      <c r="C34" s="19">
        <v>84</v>
      </c>
      <c r="D34" s="19">
        <v>0</v>
      </c>
      <c r="E34" s="19">
        <f t="shared" si="16"/>
        <v>84</v>
      </c>
      <c r="F34" s="20">
        <f t="shared" si="17"/>
        <v>4</v>
      </c>
    </row>
    <row r="35" spans="1:6">
      <c r="A35" s="33"/>
      <c r="B35" s="31" t="s">
        <v>44</v>
      </c>
      <c r="C35" s="19">
        <v>0</v>
      </c>
      <c r="D35" s="19">
        <v>30</v>
      </c>
      <c r="E35" s="19">
        <f t="shared" si="16"/>
        <v>30</v>
      </c>
      <c r="F35" s="20">
        <f t="shared" si="17"/>
        <v>1.1</v>
      </c>
    </row>
    <row r="36" spans="1:6">
      <c r="A36" s="35"/>
      <c r="B36" s="31" t="s">
        <v>45</v>
      </c>
      <c r="C36" s="19">
        <v>0</v>
      </c>
      <c r="D36" s="19">
        <v>95</v>
      </c>
      <c r="E36" s="19">
        <f t="shared" si="16"/>
        <v>95</v>
      </c>
      <c r="F36" s="20">
        <f t="shared" si="17"/>
        <v>3.4</v>
      </c>
    </row>
    <row r="37" spans="1:6">
      <c r="A37" s="34" t="s">
        <v>46</v>
      </c>
      <c r="B37" s="31"/>
      <c r="C37" s="16">
        <f t="shared" ref="C37:F37" si="19">SUM(C38:C40)</f>
        <v>103</v>
      </c>
      <c r="D37" s="16">
        <f t="shared" si="19"/>
        <v>123</v>
      </c>
      <c r="E37" s="16">
        <f t="shared" si="19"/>
        <v>226</v>
      </c>
      <c r="F37" s="16">
        <f t="shared" si="19"/>
        <v>9.4</v>
      </c>
    </row>
    <row r="38" spans="1:6">
      <c r="A38" s="33"/>
      <c r="B38" s="31" t="s">
        <v>47</v>
      </c>
      <c r="C38" s="19">
        <v>103</v>
      </c>
      <c r="D38" s="19">
        <v>0</v>
      </c>
      <c r="E38" s="19">
        <f t="shared" ref="E38:E40" si="20">C38+D38</f>
        <v>103</v>
      </c>
      <c r="F38" s="20">
        <f t="shared" ref="F38:F40" si="21">ROUND(((C38*800*0.6)+(D38*600*0.6))/10000,1)</f>
        <v>4.9</v>
      </c>
    </row>
    <row r="39" spans="1:6">
      <c r="A39" s="35"/>
      <c r="B39" s="31" t="s">
        <v>48</v>
      </c>
      <c r="C39" s="19">
        <v>0</v>
      </c>
      <c r="D39" s="19">
        <v>121</v>
      </c>
      <c r="E39" s="19">
        <f t="shared" si="20"/>
        <v>121</v>
      </c>
      <c r="F39" s="20">
        <f t="shared" si="21"/>
        <v>4.4</v>
      </c>
    </row>
    <row r="40" spans="1:6">
      <c r="A40" s="35"/>
      <c r="B40" s="31" t="s">
        <v>49</v>
      </c>
      <c r="C40" s="19">
        <v>0</v>
      </c>
      <c r="D40" s="19">
        <v>2</v>
      </c>
      <c r="E40" s="19">
        <f t="shared" si="20"/>
        <v>2</v>
      </c>
      <c r="F40" s="20">
        <f t="shared" si="21"/>
        <v>0.1</v>
      </c>
    </row>
    <row r="41" spans="1:6">
      <c r="A41" s="34" t="s">
        <v>50</v>
      </c>
      <c r="B41" s="31"/>
      <c r="C41" s="16">
        <f t="shared" ref="C41:F41" si="22">SUM(C42:C43)</f>
        <v>69</v>
      </c>
      <c r="D41" s="16">
        <f t="shared" si="22"/>
        <v>131</v>
      </c>
      <c r="E41" s="16">
        <f t="shared" si="22"/>
        <v>200</v>
      </c>
      <c r="F41" s="16">
        <f t="shared" si="22"/>
        <v>8</v>
      </c>
    </row>
    <row r="42" spans="1:6">
      <c r="A42" s="33"/>
      <c r="B42" s="31" t="s">
        <v>51</v>
      </c>
      <c r="C42" s="19">
        <v>69</v>
      </c>
      <c r="D42" s="19">
        <v>0</v>
      </c>
      <c r="E42" s="19">
        <f t="shared" ref="E42:E44" si="23">C42+D42</f>
        <v>69</v>
      </c>
      <c r="F42" s="36">
        <f t="shared" ref="F42:F44" si="24">ROUND(((C42*800*0.6)+(D42*600*0.6))/10000,1)</f>
        <v>3.3</v>
      </c>
    </row>
    <row r="43" spans="1:6">
      <c r="A43" s="35"/>
      <c r="B43" s="31" t="s">
        <v>52</v>
      </c>
      <c r="C43" s="19">
        <v>0</v>
      </c>
      <c r="D43" s="19">
        <v>131</v>
      </c>
      <c r="E43" s="19">
        <f t="shared" si="23"/>
        <v>131</v>
      </c>
      <c r="F43" s="36">
        <f t="shared" si="24"/>
        <v>4.7</v>
      </c>
    </row>
    <row r="44" spans="1:6">
      <c r="A44" s="32" t="s">
        <v>53</v>
      </c>
      <c r="B44" s="37" t="s">
        <v>54</v>
      </c>
      <c r="C44" s="16">
        <v>56</v>
      </c>
      <c r="D44" s="16">
        <v>72</v>
      </c>
      <c r="E44" s="16">
        <f t="shared" si="23"/>
        <v>128</v>
      </c>
      <c r="F44" s="36">
        <f t="shared" si="24"/>
        <v>5.3</v>
      </c>
    </row>
    <row r="45" spans="1:6">
      <c r="A45" s="32" t="s">
        <v>55</v>
      </c>
      <c r="B45" s="37"/>
      <c r="C45" s="16">
        <f t="shared" ref="C45:F45" si="25">SUM(C46:C47)</f>
        <v>180</v>
      </c>
      <c r="D45" s="16">
        <f t="shared" si="25"/>
        <v>256</v>
      </c>
      <c r="E45" s="16">
        <f t="shared" si="25"/>
        <v>436</v>
      </c>
      <c r="F45" s="16">
        <f t="shared" si="25"/>
        <v>17.8</v>
      </c>
    </row>
    <row r="46" spans="1:6">
      <c r="A46" s="33"/>
      <c r="B46" s="37" t="s">
        <v>56</v>
      </c>
      <c r="C46" s="19">
        <v>180</v>
      </c>
      <c r="D46" s="19">
        <v>0</v>
      </c>
      <c r="E46" s="19">
        <f t="shared" ref="E46:E52" si="26">C46+D46</f>
        <v>180</v>
      </c>
      <c r="F46" s="36">
        <f t="shared" ref="F46:F52" si="27">ROUND(((C46*800*0.6)+(D46*600*0.6))/10000,1)</f>
        <v>8.6</v>
      </c>
    </row>
    <row r="47" spans="1:6">
      <c r="A47" s="31"/>
      <c r="B47" s="37" t="s">
        <v>57</v>
      </c>
      <c r="C47" s="19">
        <v>0</v>
      </c>
      <c r="D47" s="19">
        <v>256</v>
      </c>
      <c r="E47" s="19">
        <f t="shared" si="26"/>
        <v>256</v>
      </c>
      <c r="F47" s="36">
        <f t="shared" si="27"/>
        <v>9.2</v>
      </c>
    </row>
    <row r="48" spans="1:6">
      <c r="A48" s="38" t="s">
        <v>58</v>
      </c>
      <c r="B48" s="39"/>
      <c r="C48" s="40"/>
      <c r="D48" s="40">
        <v>60</v>
      </c>
      <c r="E48" s="16">
        <f t="shared" si="26"/>
        <v>60</v>
      </c>
      <c r="F48" s="36">
        <f t="shared" si="27"/>
        <v>2.2</v>
      </c>
    </row>
    <row r="49" s="1" customFormat="1" spans="1:6">
      <c r="A49" s="38" t="s">
        <v>59</v>
      </c>
      <c r="B49" s="41"/>
      <c r="C49" s="40">
        <v>798</v>
      </c>
      <c r="D49" s="40">
        <v>3251</v>
      </c>
      <c r="E49" s="16">
        <f t="shared" si="26"/>
        <v>4049</v>
      </c>
      <c r="F49" s="36">
        <f t="shared" si="27"/>
        <v>155.3</v>
      </c>
    </row>
    <row r="50" s="1" customFormat="1" spans="1:6">
      <c r="A50" s="38" t="s">
        <v>60</v>
      </c>
      <c r="B50" s="41"/>
      <c r="C50" s="40"/>
      <c r="D50" s="40">
        <v>215</v>
      </c>
      <c r="E50" s="16">
        <f t="shared" si="26"/>
        <v>215</v>
      </c>
      <c r="F50" s="36">
        <f t="shared" si="27"/>
        <v>7.7</v>
      </c>
    </row>
    <row r="51" s="1" customFormat="1" spans="1:6">
      <c r="A51" s="38" t="s">
        <v>61</v>
      </c>
      <c r="B51" s="41"/>
      <c r="C51" s="40"/>
      <c r="D51" s="40">
        <v>130</v>
      </c>
      <c r="E51" s="16">
        <f t="shared" si="26"/>
        <v>130</v>
      </c>
      <c r="F51" s="36">
        <f t="shared" si="27"/>
        <v>4.7</v>
      </c>
    </row>
    <row r="52" spans="1:6">
      <c r="A52" s="14" t="s">
        <v>62</v>
      </c>
      <c r="B52" s="42" t="s">
        <v>63</v>
      </c>
      <c r="C52" s="16">
        <v>1088</v>
      </c>
      <c r="D52" s="16">
        <v>589</v>
      </c>
      <c r="E52" s="16">
        <f t="shared" si="26"/>
        <v>1677</v>
      </c>
      <c r="F52" s="36">
        <f t="shared" si="27"/>
        <v>73.4</v>
      </c>
    </row>
    <row r="53" spans="1:6">
      <c r="A53" s="43" t="s">
        <v>64</v>
      </c>
      <c r="B53" s="44"/>
      <c r="C53" s="16">
        <f t="shared" ref="C53:F53" si="28">SUM(C54:C96)</f>
        <v>2487</v>
      </c>
      <c r="D53" s="16">
        <f t="shared" si="28"/>
        <v>11764</v>
      </c>
      <c r="E53" s="16">
        <f t="shared" si="28"/>
        <v>14251</v>
      </c>
      <c r="F53" s="16">
        <f t="shared" si="28"/>
        <v>542.9</v>
      </c>
    </row>
    <row r="54" spans="1:6">
      <c r="A54" s="45"/>
      <c r="B54" s="46" t="s">
        <v>65</v>
      </c>
      <c r="C54" s="19">
        <v>0</v>
      </c>
      <c r="D54" s="19">
        <v>311</v>
      </c>
      <c r="E54" s="19">
        <f t="shared" ref="E54:E99" si="29">C54+D54</f>
        <v>311</v>
      </c>
      <c r="F54" s="20">
        <f t="shared" ref="F54:F99" si="30">ROUND(((C54*800*0.6)+(D54*600*0.6))/10000,1)</f>
        <v>11.2</v>
      </c>
    </row>
    <row r="55" spans="1:6">
      <c r="A55" s="35"/>
      <c r="B55" s="46" t="s">
        <v>66</v>
      </c>
      <c r="C55" s="19">
        <v>0</v>
      </c>
      <c r="D55" s="19">
        <v>44</v>
      </c>
      <c r="E55" s="19">
        <f t="shared" si="29"/>
        <v>44</v>
      </c>
      <c r="F55" s="20">
        <f t="shared" si="30"/>
        <v>1.6</v>
      </c>
    </row>
    <row r="56" spans="1:6">
      <c r="A56" s="35"/>
      <c r="B56" s="46" t="s">
        <v>67</v>
      </c>
      <c r="C56" s="19">
        <v>0</v>
      </c>
      <c r="D56" s="19">
        <v>77</v>
      </c>
      <c r="E56" s="19">
        <f t="shared" si="29"/>
        <v>77</v>
      </c>
      <c r="F56" s="20">
        <f t="shared" si="30"/>
        <v>2.8</v>
      </c>
    </row>
    <row r="57" spans="1:6">
      <c r="A57" s="35"/>
      <c r="B57" s="46" t="s">
        <v>68</v>
      </c>
      <c r="C57" s="19">
        <v>0</v>
      </c>
      <c r="D57" s="19">
        <v>273</v>
      </c>
      <c r="E57" s="19">
        <f t="shared" si="29"/>
        <v>273</v>
      </c>
      <c r="F57" s="20">
        <f t="shared" si="30"/>
        <v>9.8</v>
      </c>
    </row>
    <row r="58" spans="1:6">
      <c r="A58" s="35"/>
      <c r="B58" s="46" t="s">
        <v>69</v>
      </c>
      <c r="C58" s="19">
        <v>0</v>
      </c>
      <c r="D58" s="19">
        <v>87</v>
      </c>
      <c r="E58" s="19">
        <f t="shared" si="29"/>
        <v>87</v>
      </c>
      <c r="F58" s="20">
        <f t="shared" si="30"/>
        <v>3.1</v>
      </c>
    </row>
    <row r="59" spans="1:6">
      <c r="A59" s="35"/>
      <c r="B59" s="46" t="s">
        <v>70</v>
      </c>
      <c r="C59" s="19">
        <v>0</v>
      </c>
      <c r="D59" s="19">
        <v>36</v>
      </c>
      <c r="E59" s="19">
        <f t="shared" si="29"/>
        <v>36</v>
      </c>
      <c r="F59" s="20">
        <f t="shared" si="30"/>
        <v>1.3</v>
      </c>
    </row>
    <row r="60" spans="1:6">
      <c r="A60" s="35"/>
      <c r="B60" s="46" t="s">
        <v>71</v>
      </c>
      <c r="C60" s="19">
        <v>0</v>
      </c>
      <c r="D60" s="19">
        <v>752</v>
      </c>
      <c r="E60" s="19">
        <f t="shared" si="29"/>
        <v>752</v>
      </c>
      <c r="F60" s="20">
        <f t="shared" si="30"/>
        <v>27.1</v>
      </c>
    </row>
    <row r="61" spans="1:6">
      <c r="A61" s="35"/>
      <c r="B61" s="46" t="s">
        <v>72</v>
      </c>
      <c r="C61" s="19">
        <v>0</v>
      </c>
      <c r="D61" s="19">
        <v>100</v>
      </c>
      <c r="E61" s="19">
        <f t="shared" si="29"/>
        <v>100</v>
      </c>
      <c r="F61" s="20">
        <f t="shared" si="30"/>
        <v>3.6</v>
      </c>
    </row>
    <row r="62" spans="1:6">
      <c r="A62" s="35"/>
      <c r="B62" s="46" t="s">
        <v>73</v>
      </c>
      <c r="C62" s="19">
        <v>0</v>
      </c>
      <c r="D62" s="19">
        <v>202</v>
      </c>
      <c r="E62" s="19">
        <f t="shared" si="29"/>
        <v>202</v>
      </c>
      <c r="F62" s="20">
        <f t="shared" si="30"/>
        <v>7.3</v>
      </c>
    </row>
    <row r="63" spans="1:6">
      <c r="A63" s="35"/>
      <c r="B63" s="46" t="s">
        <v>74</v>
      </c>
      <c r="C63" s="19">
        <v>0</v>
      </c>
      <c r="D63" s="19">
        <v>166</v>
      </c>
      <c r="E63" s="19">
        <f t="shared" si="29"/>
        <v>166</v>
      </c>
      <c r="F63" s="20">
        <f t="shared" si="30"/>
        <v>6</v>
      </c>
    </row>
    <row r="64" spans="1:6">
      <c r="A64" s="35"/>
      <c r="B64" s="46" t="s">
        <v>75</v>
      </c>
      <c r="C64" s="19">
        <v>0</v>
      </c>
      <c r="D64" s="19">
        <v>129</v>
      </c>
      <c r="E64" s="19">
        <f t="shared" si="29"/>
        <v>129</v>
      </c>
      <c r="F64" s="20">
        <f t="shared" si="30"/>
        <v>4.6</v>
      </c>
    </row>
    <row r="65" spans="1:6">
      <c r="A65" s="35"/>
      <c r="B65" s="46" t="s">
        <v>76</v>
      </c>
      <c r="C65" s="19">
        <v>0</v>
      </c>
      <c r="D65" s="19">
        <v>40</v>
      </c>
      <c r="E65" s="19">
        <f t="shared" si="29"/>
        <v>40</v>
      </c>
      <c r="F65" s="20">
        <f t="shared" si="30"/>
        <v>1.4</v>
      </c>
    </row>
    <row r="66" spans="1:6">
      <c r="A66" s="35"/>
      <c r="B66" s="46" t="s">
        <v>77</v>
      </c>
      <c r="C66" s="19">
        <v>0</v>
      </c>
      <c r="D66" s="19">
        <v>1944</v>
      </c>
      <c r="E66" s="19">
        <f t="shared" si="29"/>
        <v>1944</v>
      </c>
      <c r="F66" s="20">
        <f t="shared" si="30"/>
        <v>70</v>
      </c>
    </row>
    <row r="67" spans="1:6">
      <c r="A67" s="35"/>
      <c r="B67" s="46" t="s">
        <v>78</v>
      </c>
      <c r="C67" s="19">
        <v>0</v>
      </c>
      <c r="D67" s="19">
        <v>120</v>
      </c>
      <c r="E67" s="19">
        <f t="shared" si="29"/>
        <v>120</v>
      </c>
      <c r="F67" s="20">
        <f t="shared" si="30"/>
        <v>4.3</v>
      </c>
    </row>
    <row r="68" spans="1:6">
      <c r="A68" s="35"/>
      <c r="B68" s="46" t="s">
        <v>79</v>
      </c>
      <c r="C68" s="19">
        <v>0</v>
      </c>
      <c r="D68" s="19">
        <v>4</v>
      </c>
      <c r="E68" s="19">
        <f t="shared" si="29"/>
        <v>4</v>
      </c>
      <c r="F68" s="20">
        <f t="shared" si="30"/>
        <v>0.1</v>
      </c>
    </row>
    <row r="69" spans="1:6">
      <c r="A69" s="35"/>
      <c r="B69" s="46" t="s">
        <v>80</v>
      </c>
      <c r="C69" s="19">
        <v>0</v>
      </c>
      <c r="D69" s="19">
        <v>1096</v>
      </c>
      <c r="E69" s="19">
        <f t="shared" si="29"/>
        <v>1096</v>
      </c>
      <c r="F69" s="20">
        <f t="shared" si="30"/>
        <v>39.5</v>
      </c>
    </row>
    <row r="70" spans="1:6">
      <c r="A70" s="35"/>
      <c r="B70" s="46" t="s">
        <v>81</v>
      </c>
      <c r="C70" s="19">
        <v>0</v>
      </c>
      <c r="D70" s="19">
        <v>301</v>
      </c>
      <c r="E70" s="19">
        <f t="shared" si="29"/>
        <v>301</v>
      </c>
      <c r="F70" s="20">
        <f t="shared" si="30"/>
        <v>10.8</v>
      </c>
    </row>
    <row r="71" spans="1:6">
      <c r="A71" s="35"/>
      <c r="B71" s="47" t="s">
        <v>82</v>
      </c>
      <c r="C71" s="19">
        <v>0</v>
      </c>
      <c r="D71" s="19">
        <v>793</v>
      </c>
      <c r="E71" s="19">
        <f t="shared" si="29"/>
        <v>793</v>
      </c>
      <c r="F71" s="20">
        <f t="shared" si="30"/>
        <v>28.5</v>
      </c>
    </row>
    <row r="72" spans="1:6">
      <c r="A72" s="35"/>
      <c r="B72" s="47" t="s">
        <v>83</v>
      </c>
      <c r="C72" s="19">
        <v>0</v>
      </c>
      <c r="D72" s="19">
        <v>114</v>
      </c>
      <c r="E72" s="19">
        <f t="shared" si="29"/>
        <v>114</v>
      </c>
      <c r="F72" s="20">
        <f t="shared" si="30"/>
        <v>4.1</v>
      </c>
    </row>
    <row r="73" spans="1:6">
      <c r="A73" s="35"/>
      <c r="B73" s="47" t="s">
        <v>84</v>
      </c>
      <c r="C73" s="19">
        <v>0</v>
      </c>
      <c r="D73" s="19">
        <v>20</v>
      </c>
      <c r="E73" s="19">
        <f t="shared" si="29"/>
        <v>20</v>
      </c>
      <c r="F73" s="20">
        <f t="shared" si="30"/>
        <v>0.7</v>
      </c>
    </row>
    <row r="74" spans="1:6">
      <c r="A74" s="35"/>
      <c r="B74" s="46" t="s">
        <v>85</v>
      </c>
      <c r="C74" s="19">
        <v>0</v>
      </c>
      <c r="D74" s="19">
        <v>283</v>
      </c>
      <c r="E74" s="19">
        <f t="shared" si="29"/>
        <v>283</v>
      </c>
      <c r="F74" s="20">
        <f t="shared" si="30"/>
        <v>10.2</v>
      </c>
    </row>
    <row r="75" spans="1:6">
      <c r="A75" s="35"/>
      <c r="B75" s="46" t="s">
        <v>86</v>
      </c>
      <c r="C75" s="19">
        <v>0</v>
      </c>
      <c r="D75" s="19">
        <v>380</v>
      </c>
      <c r="E75" s="19">
        <f t="shared" si="29"/>
        <v>380</v>
      </c>
      <c r="F75" s="20">
        <f t="shared" si="30"/>
        <v>13.7</v>
      </c>
    </row>
    <row r="76" spans="1:6">
      <c r="A76" s="35"/>
      <c r="B76" s="46" t="s">
        <v>87</v>
      </c>
      <c r="C76" s="19">
        <v>0</v>
      </c>
      <c r="D76" s="19">
        <v>20</v>
      </c>
      <c r="E76" s="19">
        <f t="shared" si="29"/>
        <v>20</v>
      </c>
      <c r="F76" s="20">
        <f t="shared" si="30"/>
        <v>0.7</v>
      </c>
    </row>
    <row r="77" spans="1:6">
      <c r="A77" s="35"/>
      <c r="B77" s="46" t="s">
        <v>88</v>
      </c>
      <c r="C77" s="19">
        <v>0</v>
      </c>
      <c r="D77" s="19">
        <v>63</v>
      </c>
      <c r="E77" s="19">
        <f t="shared" si="29"/>
        <v>63</v>
      </c>
      <c r="F77" s="20">
        <f t="shared" si="30"/>
        <v>2.3</v>
      </c>
    </row>
    <row r="78" spans="1:6">
      <c r="A78" s="35"/>
      <c r="B78" s="46" t="s">
        <v>89</v>
      </c>
      <c r="C78" s="19">
        <v>0</v>
      </c>
      <c r="D78" s="19">
        <v>49</v>
      </c>
      <c r="E78" s="19">
        <f t="shared" si="29"/>
        <v>49</v>
      </c>
      <c r="F78" s="20">
        <f t="shared" si="30"/>
        <v>1.8</v>
      </c>
    </row>
    <row r="79" spans="1:6">
      <c r="A79" s="35"/>
      <c r="B79" s="46" t="s">
        <v>90</v>
      </c>
      <c r="C79" s="19">
        <v>0</v>
      </c>
      <c r="D79" s="19">
        <v>782</v>
      </c>
      <c r="E79" s="19">
        <f t="shared" si="29"/>
        <v>782</v>
      </c>
      <c r="F79" s="20">
        <f t="shared" si="30"/>
        <v>28.2</v>
      </c>
    </row>
    <row r="80" spans="1:6">
      <c r="A80" s="35"/>
      <c r="B80" s="46" t="s">
        <v>91</v>
      </c>
      <c r="C80" s="19">
        <v>0</v>
      </c>
      <c r="D80" s="19">
        <v>35</v>
      </c>
      <c r="E80" s="19">
        <f t="shared" si="29"/>
        <v>35</v>
      </c>
      <c r="F80" s="20">
        <f t="shared" si="30"/>
        <v>1.3</v>
      </c>
    </row>
    <row r="81" spans="1:6">
      <c r="A81" s="35"/>
      <c r="B81" s="46" t="s">
        <v>92</v>
      </c>
      <c r="C81" s="19">
        <v>0</v>
      </c>
      <c r="D81" s="19">
        <v>67</v>
      </c>
      <c r="E81" s="19">
        <f t="shared" si="29"/>
        <v>67</v>
      </c>
      <c r="F81" s="20">
        <f t="shared" si="30"/>
        <v>2.4</v>
      </c>
    </row>
    <row r="82" spans="1:6">
      <c r="A82" s="35"/>
      <c r="B82" s="46" t="s">
        <v>93</v>
      </c>
      <c r="C82" s="19">
        <v>0</v>
      </c>
      <c r="D82" s="19">
        <v>1507</v>
      </c>
      <c r="E82" s="19">
        <f t="shared" si="29"/>
        <v>1507</v>
      </c>
      <c r="F82" s="20">
        <f t="shared" si="30"/>
        <v>54.3</v>
      </c>
    </row>
    <row r="83" spans="1:6">
      <c r="A83" s="35"/>
      <c r="B83" s="46" t="s">
        <v>94</v>
      </c>
      <c r="C83" s="19">
        <v>0</v>
      </c>
      <c r="D83" s="19">
        <v>175</v>
      </c>
      <c r="E83" s="19">
        <f t="shared" si="29"/>
        <v>175</v>
      </c>
      <c r="F83" s="20">
        <f t="shared" si="30"/>
        <v>6.3</v>
      </c>
    </row>
    <row r="84" spans="1:6">
      <c r="A84" s="35"/>
      <c r="B84" s="46" t="s">
        <v>95</v>
      </c>
      <c r="C84" s="19">
        <v>0</v>
      </c>
      <c r="D84" s="19">
        <v>955</v>
      </c>
      <c r="E84" s="19">
        <f t="shared" si="29"/>
        <v>955</v>
      </c>
      <c r="F84" s="20">
        <f t="shared" si="30"/>
        <v>34.4</v>
      </c>
    </row>
    <row r="85" spans="1:6">
      <c r="A85" s="35"/>
      <c r="B85" s="46" t="s">
        <v>96</v>
      </c>
      <c r="C85" s="19">
        <v>0</v>
      </c>
      <c r="D85" s="19">
        <v>27</v>
      </c>
      <c r="E85" s="19">
        <f t="shared" si="29"/>
        <v>27</v>
      </c>
      <c r="F85" s="20">
        <f t="shared" si="30"/>
        <v>1</v>
      </c>
    </row>
    <row r="86" spans="1:6">
      <c r="A86" s="35"/>
      <c r="B86" s="46" t="s">
        <v>97</v>
      </c>
      <c r="C86" s="19">
        <v>0</v>
      </c>
      <c r="D86" s="19">
        <v>23</v>
      </c>
      <c r="E86" s="19">
        <f t="shared" si="29"/>
        <v>23</v>
      </c>
      <c r="F86" s="20">
        <f t="shared" si="30"/>
        <v>0.8</v>
      </c>
    </row>
    <row r="87" spans="1:6">
      <c r="A87" s="35"/>
      <c r="B87" s="46" t="s">
        <v>98</v>
      </c>
      <c r="C87" s="19">
        <v>0</v>
      </c>
      <c r="D87" s="19">
        <v>17</v>
      </c>
      <c r="E87" s="19">
        <f t="shared" si="29"/>
        <v>17</v>
      </c>
      <c r="F87" s="20">
        <f t="shared" si="30"/>
        <v>0.6</v>
      </c>
    </row>
    <row r="88" spans="1:6">
      <c r="A88" s="35"/>
      <c r="B88" s="46" t="s">
        <v>99</v>
      </c>
      <c r="C88" s="19">
        <v>0</v>
      </c>
      <c r="D88" s="19">
        <v>772</v>
      </c>
      <c r="E88" s="19">
        <f t="shared" si="29"/>
        <v>772</v>
      </c>
      <c r="F88" s="20">
        <f t="shared" si="30"/>
        <v>27.8</v>
      </c>
    </row>
    <row r="89" spans="1:6">
      <c r="A89" s="35"/>
      <c r="B89" s="46" t="s">
        <v>100</v>
      </c>
      <c r="C89" s="19">
        <v>421</v>
      </c>
      <c r="D89" s="19">
        <v>0</v>
      </c>
      <c r="E89" s="19">
        <f t="shared" si="29"/>
        <v>421</v>
      </c>
      <c r="F89" s="20">
        <f t="shared" si="30"/>
        <v>20.2</v>
      </c>
    </row>
    <row r="90" spans="1:6">
      <c r="A90" s="35"/>
      <c r="B90" s="46" t="s">
        <v>101</v>
      </c>
      <c r="C90" s="19">
        <v>164</v>
      </c>
      <c r="D90" s="19">
        <v>0</v>
      </c>
      <c r="E90" s="19">
        <f t="shared" si="29"/>
        <v>164</v>
      </c>
      <c r="F90" s="20">
        <f t="shared" si="30"/>
        <v>7.9</v>
      </c>
    </row>
    <row r="91" spans="1:6">
      <c r="A91" s="35"/>
      <c r="B91" s="46" t="s">
        <v>102</v>
      </c>
      <c r="C91" s="19">
        <v>187</v>
      </c>
      <c r="D91" s="19">
        <v>0</v>
      </c>
      <c r="E91" s="19">
        <f t="shared" si="29"/>
        <v>187</v>
      </c>
      <c r="F91" s="20">
        <f t="shared" si="30"/>
        <v>9</v>
      </c>
    </row>
    <row r="92" spans="1:6">
      <c r="A92" s="35"/>
      <c r="B92" s="46" t="s">
        <v>103</v>
      </c>
      <c r="C92" s="19">
        <v>330</v>
      </c>
      <c r="D92" s="19">
        <v>0</v>
      </c>
      <c r="E92" s="19">
        <f t="shared" si="29"/>
        <v>330</v>
      </c>
      <c r="F92" s="20">
        <f t="shared" si="30"/>
        <v>15.8</v>
      </c>
    </row>
    <row r="93" spans="1:6">
      <c r="A93" s="35"/>
      <c r="B93" s="46" t="s">
        <v>104</v>
      </c>
      <c r="C93" s="19">
        <v>130</v>
      </c>
      <c r="D93" s="19">
        <v>0</v>
      </c>
      <c r="E93" s="19">
        <f t="shared" si="29"/>
        <v>130</v>
      </c>
      <c r="F93" s="20">
        <f t="shared" si="30"/>
        <v>6.2</v>
      </c>
    </row>
    <row r="94" spans="1:6">
      <c r="A94" s="35"/>
      <c r="B94" s="46" t="s">
        <v>105</v>
      </c>
      <c r="C94" s="19">
        <v>331</v>
      </c>
      <c r="D94" s="19">
        <v>0</v>
      </c>
      <c r="E94" s="19">
        <f t="shared" si="29"/>
        <v>331</v>
      </c>
      <c r="F94" s="20">
        <f t="shared" si="30"/>
        <v>15.9</v>
      </c>
    </row>
    <row r="95" spans="1:6">
      <c r="A95" s="35"/>
      <c r="B95" s="46" t="s">
        <v>106</v>
      </c>
      <c r="C95" s="19">
        <v>365</v>
      </c>
      <c r="D95" s="19">
        <v>0</v>
      </c>
      <c r="E95" s="19">
        <f t="shared" si="29"/>
        <v>365</v>
      </c>
      <c r="F95" s="20">
        <f t="shared" si="30"/>
        <v>17.5</v>
      </c>
    </row>
    <row r="96" spans="1:6">
      <c r="A96" s="35"/>
      <c r="B96" s="46" t="s">
        <v>107</v>
      </c>
      <c r="C96" s="19">
        <v>559</v>
      </c>
      <c r="D96" s="19">
        <v>0</v>
      </c>
      <c r="E96" s="19">
        <f t="shared" si="29"/>
        <v>559</v>
      </c>
      <c r="F96" s="20">
        <f t="shared" si="30"/>
        <v>26.8</v>
      </c>
    </row>
    <row r="97" spans="1:6">
      <c r="A97" s="32" t="s">
        <v>108</v>
      </c>
      <c r="B97" s="48" t="s">
        <v>109</v>
      </c>
      <c r="C97" s="16">
        <v>57</v>
      </c>
      <c r="D97" s="16">
        <v>94</v>
      </c>
      <c r="E97" s="16">
        <f t="shared" si="29"/>
        <v>151</v>
      </c>
      <c r="F97" s="36">
        <f t="shared" si="30"/>
        <v>6.1</v>
      </c>
    </row>
    <row r="98" spans="1:6">
      <c r="A98" s="32" t="s">
        <v>110</v>
      </c>
      <c r="B98" s="48" t="s">
        <v>111</v>
      </c>
      <c r="C98" s="16">
        <v>81</v>
      </c>
      <c r="D98" s="16">
        <v>135</v>
      </c>
      <c r="E98" s="16">
        <f t="shared" si="29"/>
        <v>216</v>
      </c>
      <c r="F98" s="36">
        <f t="shared" si="30"/>
        <v>8.7</v>
      </c>
    </row>
    <row r="99" spans="1:6">
      <c r="A99" s="32" t="s">
        <v>112</v>
      </c>
      <c r="B99" s="48" t="s">
        <v>113</v>
      </c>
      <c r="C99" s="16">
        <v>54</v>
      </c>
      <c r="D99" s="16">
        <v>98</v>
      </c>
      <c r="E99" s="16">
        <f t="shared" si="29"/>
        <v>152</v>
      </c>
      <c r="F99" s="36">
        <f t="shared" si="30"/>
        <v>6.1</v>
      </c>
    </row>
    <row r="100" spans="1:6">
      <c r="A100" s="34" t="s">
        <v>114</v>
      </c>
      <c r="B100" s="48"/>
      <c r="C100" s="16">
        <f t="shared" ref="C100:F100" si="31">SUM(C101:C102)</f>
        <v>74</v>
      </c>
      <c r="D100" s="16">
        <f t="shared" si="31"/>
        <v>156</v>
      </c>
      <c r="E100" s="16">
        <f t="shared" si="31"/>
        <v>230</v>
      </c>
      <c r="F100" s="16">
        <f t="shared" si="31"/>
        <v>9.2</v>
      </c>
    </row>
    <row r="101" spans="1:6">
      <c r="A101" s="33"/>
      <c r="B101" s="37" t="s">
        <v>115</v>
      </c>
      <c r="C101" s="19">
        <v>74</v>
      </c>
      <c r="D101" s="19">
        <v>0</v>
      </c>
      <c r="E101" s="19">
        <f t="shared" ref="E101:E103" si="32">C101+D101</f>
        <v>74</v>
      </c>
      <c r="F101" s="20">
        <f t="shared" ref="F101:F103" si="33">ROUND(((C101*800*0.6)+(D101*600*0.6))/10000,1)</f>
        <v>3.6</v>
      </c>
    </row>
    <row r="102" spans="1:6">
      <c r="A102" s="35"/>
      <c r="B102" s="37" t="s">
        <v>116</v>
      </c>
      <c r="C102" s="19">
        <v>0</v>
      </c>
      <c r="D102" s="19">
        <v>156</v>
      </c>
      <c r="E102" s="19">
        <f t="shared" si="32"/>
        <v>156</v>
      </c>
      <c r="F102" s="20">
        <f t="shared" si="33"/>
        <v>5.6</v>
      </c>
    </row>
    <row r="103" spans="1:6">
      <c r="A103" s="32" t="s">
        <v>117</v>
      </c>
      <c r="B103" s="48" t="s">
        <v>118</v>
      </c>
      <c r="C103" s="16">
        <v>43</v>
      </c>
      <c r="D103" s="16">
        <v>72</v>
      </c>
      <c r="E103" s="16">
        <f t="shared" si="32"/>
        <v>115</v>
      </c>
      <c r="F103" s="36">
        <f t="shared" si="33"/>
        <v>4.7</v>
      </c>
    </row>
    <row r="104" spans="1:6">
      <c r="A104" s="21" t="s">
        <v>119</v>
      </c>
      <c r="B104" s="48"/>
      <c r="C104" s="16">
        <f t="shared" ref="C104:F104" si="34">C105+C112</f>
        <v>419</v>
      </c>
      <c r="D104" s="16">
        <f t="shared" si="34"/>
        <v>1309</v>
      </c>
      <c r="E104" s="16">
        <f t="shared" si="34"/>
        <v>1728</v>
      </c>
      <c r="F104" s="16">
        <f t="shared" si="34"/>
        <v>67.3</v>
      </c>
    </row>
    <row r="105" spans="1:6">
      <c r="A105" s="17" t="s">
        <v>120</v>
      </c>
      <c r="B105" s="48"/>
      <c r="C105" s="19">
        <f t="shared" ref="C105:F105" si="35">SUM(C106:C111)</f>
        <v>399</v>
      </c>
      <c r="D105" s="19">
        <f t="shared" si="35"/>
        <v>1249</v>
      </c>
      <c r="E105" s="19">
        <f t="shared" si="35"/>
        <v>1648</v>
      </c>
      <c r="F105" s="19">
        <f t="shared" si="35"/>
        <v>64.2</v>
      </c>
    </row>
    <row r="106" spans="1:6">
      <c r="A106" s="33"/>
      <c r="B106" s="18" t="s">
        <v>121</v>
      </c>
      <c r="C106" s="19">
        <v>0</v>
      </c>
      <c r="D106" s="19">
        <v>970</v>
      </c>
      <c r="E106" s="19">
        <f t="shared" ref="E106:E112" si="36">C106+D106</f>
        <v>970</v>
      </c>
      <c r="F106" s="20">
        <f t="shared" ref="F106:F112" si="37">ROUND(((C106*800*0.6)+(D106*600*0.6))/10000,1)</f>
        <v>34.9</v>
      </c>
    </row>
    <row r="107" spans="1:6">
      <c r="A107" s="33"/>
      <c r="B107" s="18" t="s">
        <v>122</v>
      </c>
      <c r="C107" s="19"/>
      <c r="D107" s="19">
        <v>53</v>
      </c>
      <c r="E107" s="19">
        <f t="shared" si="36"/>
        <v>53</v>
      </c>
      <c r="F107" s="20">
        <f t="shared" si="37"/>
        <v>1.9</v>
      </c>
    </row>
    <row r="108" spans="1:6">
      <c r="A108" s="33"/>
      <c r="B108" s="18" t="s">
        <v>123</v>
      </c>
      <c r="C108" s="19"/>
      <c r="D108" s="19">
        <v>94</v>
      </c>
      <c r="E108" s="19">
        <f t="shared" si="36"/>
        <v>94</v>
      </c>
      <c r="F108" s="20">
        <f t="shared" si="37"/>
        <v>3.4</v>
      </c>
    </row>
    <row r="109" spans="1:6">
      <c r="A109" s="33"/>
      <c r="B109" s="18" t="s">
        <v>124</v>
      </c>
      <c r="C109" s="19"/>
      <c r="D109" s="19">
        <v>72</v>
      </c>
      <c r="E109" s="19">
        <f t="shared" si="36"/>
        <v>72</v>
      </c>
      <c r="F109" s="20">
        <f t="shared" si="37"/>
        <v>2.6</v>
      </c>
    </row>
    <row r="110" spans="1:6">
      <c r="A110" s="33"/>
      <c r="B110" s="18" t="s">
        <v>125</v>
      </c>
      <c r="C110" s="19"/>
      <c r="D110" s="19">
        <v>60</v>
      </c>
      <c r="E110" s="19">
        <f t="shared" si="36"/>
        <v>60</v>
      </c>
      <c r="F110" s="20">
        <f t="shared" si="37"/>
        <v>2.2</v>
      </c>
    </row>
    <row r="111" spans="1:6">
      <c r="A111" s="18"/>
      <c r="B111" s="18" t="s">
        <v>126</v>
      </c>
      <c r="C111" s="19">
        <v>399</v>
      </c>
      <c r="D111" s="19">
        <v>0</v>
      </c>
      <c r="E111" s="19">
        <f t="shared" si="36"/>
        <v>399</v>
      </c>
      <c r="F111" s="20">
        <f t="shared" si="37"/>
        <v>19.2</v>
      </c>
    </row>
    <row r="112" spans="1:6">
      <c r="A112" s="17" t="s">
        <v>127</v>
      </c>
      <c r="B112" s="18" t="s">
        <v>128</v>
      </c>
      <c r="C112" s="19">
        <v>20</v>
      </c>
      <c r="D112" s="19">
        <v>60</v>
      </c>
      <c r="E112" s="19">
        <f t="shared" si="36"/>
        <v>80</v>
      </c>
      <c r="F112" s="20">
        <f t="shared" si="37"/>
        <v>3.1</v>
      </c>
    </row>
    <row r="113" spans="1:6">
      <c r="A113" s="21" t="s">
        <v>129</v>
      </c>
      <c r="B113" s="48"/>
      <c r="C113" s="16">
        <f t="shared" ref="C113:F113" si="38">SUM(C114:C116)</f>
        <v>1118</v>
      </c>
      <c r="D113" s="16">
        <f t="shared" si="38"/>
        <v>2258</v>
      </c>
      <c r="E113" s="16">
        <f t="shared" si="38"/>
        <v>3376</v>
      </c>
      <c r="F113" s="16">
        <f t="shared" si="38"/>
        <v>135</v>
      </c>
    </row>
    <row r="114" spans="1:6">
      <c r="A114" s="18"/>
      <c r="B114" s="18" t="s">
        <v>130</v>
      </c>
      <c r="C114" s="19">
        <v>1118</v>
      </c>
      <c r="D114" s="19">
        <v>0</v>
      </c>
      <c r="E114" s="19">
        <f t="shared" ref="E114:E116" si="39">C114+D114</f>
        <v>1118</v>
      </c>
      <c r="F114" s="20">
        <f t="shared" ref="F114:F116" si="40">ROUND(((C114*800*0.6)+(D114*600*0.6))/10000,1)</f>
        <v>53.7</v>
      </c>
    </row>
    <row r="115" spans="1:6">
      <c r="A115" s="18"/>
      <c r="B115" s="18" t="s">
        <v>131</v>
      </c>
      <c r="C115" s="19">
        <v>0</v>
      </c>
      <c r="D115" s="19">
        <v>2052</v>
      </c>
      <c r="E115" s="19">
        <f t="shared" si="39"/>
        <v>2052</v>
      </c>
      <c r="F115" s="20">
        <f t="shared" si="40"/>
        <v>73.9</v>
      </c>
    </row>
    <row r="116" spans="1:6">
      <c r="A116" s="18"/>
      <c r="B116" s="18" t="s">
        <v>132</v>
      </c>
      <c r="C116" s="19">
        <v>0</v>
      </c>
      <c r="D116" s="19">
        <v>206</v>
      </c>
      <c r="E116" s="19">
        <f t="shared" si="39"/>
        <v>206</v>
      </c>
      <c r="F116" s="20">
        <f t="shared" si="40"/>
        <v>7.4</v>
      </c>
    </row>
    <row r="117" spans="1:6">
      <c r="A117" s="48" t="s">
        <v>133</v>
      </c>
      <c r="B117" s="18"/>
      <c r="C117" s="16">
        <f t="shared" ref="C117:F117" si="41">SUM(C118:C119)</f>
        <v>95</v>
      </c>
      <c r="D117" s="16">
        <f t="shared" si="41"/>
        <v>764</v>
      </c>
      <c r="E117" s="16">
        <f t="shared" si="41"/>
        <v>859</v>
      </c>
      <c r="F117" s="16">
        <f t="shared" si="41"/>
        <v>32.1</v>
      </c>
    </row>
    <row r="118" spans="1:6">
      <c r="A118" s="48"/>
      <c r="B118" s="18" t="s">
        <v>134</v>
      </c>
      <c r="C118" s="19">
        <v>0</v>
      </c>
      <c r="D118" s="19">
        <v>764</v>
      </c>
      <c r="E118" s="19">
        <f t="shared" ref="E118:E120" si="42">C118+D118</f>
        <v>764</v>
      </c>
      <c r="F118" s="20">
        <f t="shared" ref="F118:F120" si="43">ROUND(((C118*800*0.6)+(D118*600*0.6))/10000,1)</f>
        <v>27.5</v>
      </c>
    </row>
    <row r="119" spans="1:6">
      <c r="A119" s="33"/>
      <c r="B119" s="18" t="s">
        <v>135</v>
      </c>
      <c r="C119" s="19">
        <v>95</v>
      </c>
      <c r="D119" s="19">
        <v>0</v>
      </c>
      <c r="E119" s="19">
        <f t="shared" si="42"/>
        <v>95</v>
      </c>
      <c r="F119" s="20">
        <f t="shared" si="43"/>
        <v>4.6</v>
      </c>
    </row>
    <row r="120" spans="1:6">
      <c r="A120" s="48" t="s">
        <v>136</v>
      </c>
      <c r="B120" s="48" t="s">
        <v>137</v>
      </c>
      <c r="C120" s="16">
        <v>5</v>
      </c>
      <c r="D120" s="16">
        <v>11</v>
      </c>
      <c r="E120" s="16">
        <f t="shared" si="42"/>
        <v>16</v>
      </c>
      <c r="F120" s="36">
        <f t="shared" si="43"/>
        <v>0.6</v>
      </c>
    </row>
    <row r="121" spans="1:6">
      <c r="A121" s="48" t="s">
        <v>138</v>
      </c>
      <c r="B121" s="37"/>
      <c r="C121" s="16">
        <f t="shared" ref="C121:F121" si="44">SUM(C122:C123)</f>
        <v>168</v>
      </c>
      <c r="D121" s="16">
        <f t="shared" si="44"/>
        <v>278</v>
      </c>
      <c r="E121" s="16">
        <f t="shared" si="44"/>
        <v>446</v>
      </c>
      <c r="F121" s="16">
        <f t="shared" si="44"/>
        <v>18.1</v>
      </c>
    </row>
    <row r="122" spans="1:6">
      <c r="A122" s="33"/>
      <c r="B122" s="37" t="s">
        <v>56</v>
      </c>
      <c r="C122" s="19">
        <v>168</v>
      </c>
      <c r="D122" s="19">
        <v>0</v>
      </c>
      <c r="E122" s="19">
        <f t="shared" ref="E122:E142" si="45">C122+D122</f>
        <v>168</v>
      </c>
      <c r="F122" s="36">
        <f t="shared" ref="F122:F142" si="46">ROUND(((C122*800*0.6)+(D122*600*0.6))/10000,1)</f>
        <v>8.1</v>
      </c>
    </row>
    <row r="123" spans="1:6">
      <c r="A123" s="37"/>
      <c r="B123" s="37" t="s">
        <v>139</v>
      </c>
      <c r="C123" s="19">
        <v>0</v>
      </c>
      <c r="D123" s="19">
        <v>278</v>
      </c>
      <c r="E123" s="19">
        <f t="shared" si="45"/>
        <v>278</v>
      </c>
      <c r="F123" s="36">
        <f t="shared" si="46"/>
        <v>10</v>
      </c>
    </row>
    <row r="124" spans="1:6">
      <c r="A124" s="49" t="s">
        <v>140</v>
      </c>
      <c r="B124" s="48"/>
      <c r="C124" s="16">
        <f t="shared" ref="C124:F124" si="47">SUM(C125:C142)</f>
        <v>3581</v>
      </c>
      <c r="D124" s="16">
        <f t="shared" si="47"/>
        <v>9369</v>
      </c>
      <c r="E124" s="16">
        <f t="shared" si="47"/>
        <v>12950</v>
      </c>
      <c r="F124" s="16">
        <f t="shared" si="47"/>
        <v>509.1</v>
      </c>
    </row>
    <row r="125" spans="1:6">
      <c r="A125" s="33"/>
      <c r="B125" s="50" t="s">
        <v>141</v>
      </c>
      <c r="C125" s="19">
        <v>826</v>
      </c>
      <c r="D125" s="19">
        <v>0</v>
      </c>
      <c r="E125" s="19">
        <f t="shared" si="45"/>
        <v>826</v>
      </c>
      <c r="F125" s="20">
        <f t="shared" si="46"/>
        <v>39.6</v>
      </c>
    </row>
    <row r="126" spans="1:6">
      <c r="A126" s="51"/>
      <c r="B126" s="50" t="s">
        <v>142</v>
      </c>
      <c r="C126" s="19">
        <v>568</v>
      </c>
      <c r="D126" s="19">
        <v>0</v>
      </c>
      <c r="E126" s="19">
        <f t="shared" si="45"/>
        <v>568</v>
      </c>
      <c r="F126" s="20">
        <f t="shared" si="46"/>
        <v>27.3</v>
      </c>
    </row>
    <row r="127" spans="1:6">
      <c r="A127" s="51"/>
      <c r="B127" s="50" t="s">
        <v>143</v>
      </c>
      <c r="C127" s="19">
        <v>483</v>
      </c>
      <c r="D127" s="19">
        <v>0</v>
      </c>
      <c r="E127" s="19">
        <f t="shared" si="45"/>
        <v>483</v>
      </c>
      <c r="F127" s="20">
        <f t="shared" si="46"/>
        <v>23.2</v>
      </c>
    </row>
    <row r="128" spans="1:6">
      <c r="A128" s="51"/>
      <c r="B128" s="50" t="s">
        <v>144</v>
      </c>
      <c r="C128" s="19">
        <v>530</v>
      </c>
      <c r="D128" s="19">
        <v>0</v>
      </c>
      <c r="E128" s="19">
        <f t="shared" si="45"/>
        <v>530</v>
      </c>
      <c r="F128" s="20">
        <f t="shared" si="46"/>
        <v>25.4</v>
      </c>
    </row>
    <row r="129" spans="1:6">
      <c r="A129" s="51"/>
      <c r="B129" s="50" t="s">
        <v>145</v>
      </c>
      <c r="C129" s="19">
        <v>467</v>
      </c>
      <c r="D129" s="19">
        <v>0</v>
      </c>
      <c r="E129" s="19">
        <f t="shared" si="45"/>
        <v>467</v>
      </c>
      <c r="F129" s="20">
        <f t="shared" si="46"/>
        <v>22.4</v>
      </c>
    </row>
    <row r="130" spans="1:6">
      <c r="A130" s="51"/>
      <c r="B130" s="50" t="s">
        <v>146</v>
      </c>
      <c r="C130" s="19">
        <v>522</v>
      </c>
      <c r="D130" s="19">
        <v>0</v>
      </c>
      <c r="E130" s="19">
        <f t="shared" si="45"/>
        <v>522</v>
      </c>
      <c r="F130" s="20">
        <f t="shared" si="46"/>
        <v>25.1</v>
      </c>
    </row>
    <row r="131" spans="1:6">
      <c r="A131" s="51"/>
      <c r="B131" s="50" t="s">
        <v>147</v>
      </c>
      <c r="C131" s="19">
        <v>168</v>
      </c>
      <c r="D131" s="19">
        <v>0</v>
      </c>
      <c r="E131" s="19">
        <f t="shared" si="45"/>
        <v>168</v>
      </c>
      <c r="F131" s="20">
        <f t="shared" si="46"/>
        <v>8.1</v>
      </c>
    </row>
    <row r="132" spans="1:6">
      <c r="A132" s="51"/>
      <c r="B132" s="50" t="s">
        <v>148</v>
      </c>
      <c r="C132" s="19">
        <v>17</v>
      </c>
      <c r="D132" s="19">
        <v>0</v>
      </c>
      <c r="E132" s="19">
        <f t="shared" si="45"/>
        <v>17</v>
      </c>
      <c r="F132" s="20">
        <f t="shared" si="46"/>
        <v>0.8</v>
      </c>
    </row>
    <row r="133" spans="1:6">
      <c r="A133" s="51"/>
      <c r="B133" s="50" t="s">
        <v>149</v>
      </c>
      <c r="C133" s="19">
        <v>0</v>
      </c>
      <c r="D133" s="19">
        <v>918</v>
      </c>
      <c r="E133" s="19">
        <f t="shared" si="45"/>
        <v>918</v>
      </c>
      <c r="F133" s="20">
        <f t="shared" si="46"/>
        <v>33</v>
      </c>
    </row>
    <row r="134" spans="1:6">
      <c r="A134" s="51"/>
      <c r="B134" s="50" t="s">
        <v>150</v>
      </c>
      <c r="C134" s="19">
        <v>0</v>
      </c>
      <c r="D134" s="19">
        <v>1336</v>
      </c>
      <c r="E134" s="19">
        <f t="shared" si="45"/>
        <v>1336</v>
      </c>
      <c r="F134" s="20">
        <f t="shared" si="46"/>
        <v>48.1</v>
      </c>
    </row>
    <row r="135" spans="1:6">
      <c r="A135" s="51"/>
      <c r="B135" s="50" t="s">
        <v>151</v>
      </c>
      <c r="C135" s="19">
        <v>0</v>
      </c>
      <c r="D135" s="19">
        <v>1528</v>
      </c>
      <c r="E135" s="19">
        <f t="shared" si="45"/>
        <v>1528</v>
      </c>
      <c r="F135" s="20">
        <f t="shared" si="46"/>
        <v>55</v>
      </c>
    </row>
    <row r="136" spans="1:6">
      <c r="A136" s="51"/>
      <c r="B136" s="50" t="s">
        <v>152</v>
      </c>
      <c r="C136" s="19">
        <v>0</v>
      </c>
      <c r="D136" s="19">
        <v>1379</v>
      </c>
      <c r="E136" s="19">
        <f t="shared" si="45"/>
        <v>1379</v>
      </c>
      <c r="F136" s="20">
        <f t="shared" si="46"/>
        <v>49.6</v>
      </c>
    </row>
    <row r="137" spans="1:6">
      <c r="A137" s="51"/>
      <c r="B137" s="50" t="s">
        <v>153</v>
      </c>
      <c r="C137" s="19">
        <v>0</v>
      </c>
      <c r="D137" s="19">
        <v>860</v>
      </c>
      <c r="E137" s="19">
        <f t="shared" si="45"/>
        <v>860</v>
      </c>
      <c r="F137" s="20">
        <f t="shared" si="46"/>
        <v>31</v>
      </c>
    </row>
    <row r="138" spans="1:6">
      <c r="A138" s="51"/>
      <c r="B138" s="50" t="s">
        <v>154</v>
      </c>
      <c r="C138" s="19">
        <v>0</v>
      </c>
      <c r="D138" s="19">
        <v>1205</v>
      </c>
      <c r="E138" s="19">
        <f t="shared" si="45"/>
        <v>1205</v>
      </c>
      <c r="F138" s="20">
        <f t="shared" si="46"/>
        <v>43.4</v>
      </c>
    </row>
    <row r="139" spans="1:6">
      <c r="A139" s="51"/>
      <c r="B139" s="50" t="s">
        <v>155</v>
      </c>
      <c r="C139" s="19">
        <v>0</v>
      </c>
      <c r="D139" s="19">
        <v>1405</v>
      </c>
      <c r="E139" s="19">
        <f t="shared" si="45"/>
        <v>1405</v>
      </c>
      <c r="F139" s="20">
        <f t="shared" si="46"/>
        <v>50.6</v>
      </c>
    </row>
    <row r="140" spans="1:6">
      <c r="A140" s="51"/>
      <c r="B140" s="50" t="s">
        <v>156</v>
      </c>
      <c r="C140" s="19">
        <v>0</v>
      </c>
      <c r="D140" s="19">
        <v>170</v>
      </c>
      <c r="E140" s="19">
        <f t="shared" si="45"/>
        <v>170</v>
      </c>
      <c r="F140" s="20">
        <f t="shared" si="46"/>
        <v>6.1</v>
      </c>
    </row>
    <row r="141" spans="1:6">
      <c r="A141" s="51"/>
      <c r="B141" s="50" t="s">
        <v>157</v>
      </c>
      <c r="C141" s="19">
        <v>0</v>
      </c>
      <c r="D141" s="19">
        <v>242</v>
      </c>
      <c r="E141" s="19">
        <f t="shared" si="45"/>
        <v>242</v>
      </c>
      <c r="F141" s="20">
        <f t="shared" si="46"/>
        <v>8.7</v>
      </c>
    </row>
    <row r="142" spans="1:6">
      <c r="A142" s="51"/>
      <c r="B142" s="50" t="s">
        <v>158</v>
      </c>
      <c r="C142" s="19">
        <v>0</v>
      </c>
      <c r="D142" s="19">
        <v>326</v>
      </c>
      <c r="E142" s="19">
        <f t="shared" si="45"/>
        <v>326</v>
      </c>
      <c r="F142" s="20">
        <f t="shared" si="46"/>
        <v>11.7</v>
      </c>
    </row>
    <row r="143" s="1" customFormat="1" spans="1:6">
      <c r="A143" s="49" t="s">
        <v>159</v>
      </c>
      <c r="B143" s="52"/>
      <c r="C143" s="16">
        <f t="shared" ref="C143:F143" si="48">SUM(C144:C154)</f>
        <v>765</v>
      </c>
      <c r="D143" s="16">
        <f t="shared" si="48"/>
        <v>1475</v>
      </c>
      <c r="E143" s="16">
        <f t="shared" si="48"/>
        <v>2240</v>
      </c>
      <c r="F143" s="16">
        <f t="shared" si="48"/>
        <v>89.8</v>
      </c>
    </row>
    <row r="144" spans="1:6">
      <c r="A144" s="33"/>
      <c r="B144" s="50" t="s">
        <v>160</v>
      </c>
      <c r="C144" s="19">
        <v>365</v>
      </c>
      <c r="D144" s="19">
        <v>0</v>
      </c>
      <c r="E144" s="19">
        <f t="shared" ref="E144:E154" si="49">C144+D144</f>
        <v>365</v>
      </c>
      <c r="F144" s="20">
        <f t="shared" ref="F144:F154" si="50">ROUND(((C144*800*0.6)+(D144*600*0.6))/10000,1)</f>
        <v>17.5</v>
      </c>
    </row>
    <row r="145" spans="1:6">
      <c r="A145" s="51"/>
      <c r="B145" s="50" t="s">
        <v>161</v>
      </c>
      <c r="C145" s="19">
        <v>351</v>
      </c>
      <c r="D145" s="19">
        <v>0</v>
      </c>
      <c r="E145" s="19">
        <f t="shared" si="49"/>
        <v>351</v>
      </c>
      <c r="F145" s="20">
        <f t="shared" si="50"/>
        <v>16.8</v>
      </c>
    </row>
    <row r="146" spans="1:6">
      <c r="A146" s="51"/>
      <c r="B146" s="50" t="s">
        <v>162</v>
      </c>
      <c r="C146" s="19">
        <v>24</v>
      </c>
      <c r="D146" s="19">
        <v>0</v>
      </c>
      <c r="E146" s="19">
        <f t="shared" si="49"/>
        <v>24</v>
      </c>
      <c r="F146" s="20">
        <f t="shared" si="50"/>
        <v>1.2</v>
      </c>
    </row>
    <row r="147" spans="1:6">
      <c r="A147" s="51"/>
      <c r="B147" s="50" t="s">
        <v>163</v>
      </c>
      <c r="C147" s="19">
        <v>14</v>
      </c>
      <c r="D147" s="19">
        <v>0</v>
      </c>
      <c r="E147" s="19">
        <f t="shared" si="49"/>
        <v>14</v>
      </c>
      <c r="F147" s="20">
        <f t="shared" si="50"/>
        <v>0.7</v>
      </c>
    </row>
    <row r="148" spans="1:6">
      <c r="A148" s="51"/>
      <c r="B148" s="53" t="s">
        <v>164</v>
      </c>
      <c r="C148" s="19">
        <v>9</v>
      </c>
      <c r="D148" s="19">
        <v>7</v>
      </c>
      <c r="E148" s="19">
        <f t="shared" si="49"/>
        <v>16</v>
      </c>
      <c r="F148" s="20">
        <f t="shared" si="50"/>
        <v>0.7</v>
      </c>
    </row>
    <row r="149" spans="1:6">
      <c r="A149" s="51"/>
      <c r="B149" s="50" t="s">
        <v>165</v>
      </c>
      <c r="C149" s="19">
        <v>2</v>
      </c>
      <c r="D149" s="19">
        <v>4</v>
      </c>
      <c r="E149" s="19">
        <f t="shared" si="49"/>
        <v>6</v>
      </c>
      <c r="F149" s="20">
        <f t="shared" si="50"/>
        <v>0.2</v>
      </c>
    </row>
    <row r="150" spans="1:6">
      <c r="A150" s="51"/>
      <c r="B150" s="50" t="s">
        <v>166</v>
      </c>
      <c r="C150" s="19">
        <v>0</v>
      </c>
      <c r="D150" s="19">
        <v>851</v>
      </c>
      <c r="E150" s="19">
        <f t="shared" si="49"/>
        <v>851</v>
      </c>
      <c r="F150" s="20">
        <f t="shared" si="50"/>
        <v>30.6</v>
      </c>
    </row>
    <row r="151" spans="1:6">
      <c r="A151" s="51"/>
      <c r="B151" s="50" t="s">
        <v>167</v>
      </c>
      <c r="C151" s="19">
        <v>0</v>
      </c>
      <c r="D151" s="19">
        <v>561</v>
      </c>
      <c r="E151" s="19">
        <f t="shared" si="49"/>
        <v>561</v>
      </c>
      <c r="F151" s="20">
        <f t="shared" si="50"/>
        <v>20.2</v>
      </c>
    </row>
    <row r="152" spans="1:6">
      <c r="A152" s="51"/>
      <c r="B152" s="50" t="s">
        <v>168</v>
      </c>
      <c r="C152" s="19">
        <v>0</v>
      </c>
      <c r="D152" s="19">
        <v>24</v>
      </c>
      <c r="E152" s="19">
        <f t="shared" si="49"/>
        <v>24</v>
      </c>
      <c r="F152" s="20">
        <f t="shared" si="50"/>
        <v>0.9</v>
      </c>
    </row>
    <row r="153" spans="1:6">
      <c r="A153" s="51"/>
      <c r="B153" s="53" t="s">
        <v>169</v>
      </c>
      <c r="C153" s="19">
        <v>0</v>
      </c>
      <c r="D153" s="19">
        <v>23</v>
      </c>
      <c r="E153" s="19">
        <f t="shared" si="49"/>
        <v>23</v>
      </c>
      <c r="F153" s="20">
        <f t="shared" si="50"/>
        <v>0.8</v>
      </c>
    </row>
    <row r="154" spans="1:6">
      <c r="A154" s="51"/>
      <c r="B154" s="50" t="s">
        <v>170</v>
      </c>
      <c r="C154" s="19">
        <v>0</v>
      </c>
      <c r="D154" s="19">
        <v>5</v>
      </c>
      <c r="E154" s="19">
        <f t="shared" si="49"/>
        <v>5</v>
      </c>
      <c r="F154" s="20">
        <f t="shared" si="50"/>
        <v>0.2</v>
      </c>
    </row>
    <row r="155" s="1" customFormat="1" spans="1:6">
      <c r="A155" s="49" t="s">
        <v>171</v>
      </c>
      <c r="B155" s="52"/>
      <c r="C155" s="16">
        <f t="shared" ref="C155:F155" si="51">SUM(C156:C167)</f>
        <v>446</v>
      </c>
      <c r="D155" s="16">
        <f t="shared" si="51"/>
        <v>942</v>
      </c>
      <c r="E155" s="16">
        <f t="shared" si="51"/>
        <v>1388</v>
      </c>
      <c r="F155" s="16">
        <f t="shared" si="51"/>
        <v>55.5</v>
      </c>
    </row>
    <row r="156" spans="1:6">
      <c r="A156" s="33"/>
      <c r="B156" s="50" t="s">
        <v>172</v>
      </c>
      <c r="C156" s="19">
        <v>22</v>
      </c>
      <c r="D156" s="19">
        <v>0</v>
      </c>
      <c r="E156" s="19">
        <f t="shared" ref="E156:E168" si="52">C156+D156</f>
        <v>22</v>
      </c>
      <c r="F156" s="20">
        <f t="shared" ref="F156:F168" si="53">ROUND(((C156*800*0.6)+(D156*600*0.6))/10000,1)</f>
        <v>1.1</v>
      </c>
    </row>
    <row r="157" spans="1:6">
      <c r="A157" s="51"/>
      <c r="B157" s="50" t="s">
        <v>173</v>
      </c>
      <c r="C157" s="19">
        <v>333</v>
      </c>
      <c r="D157" s="19">
        <v>0</v>
      </c>
      <c r="E157" s="19">
        <f t="shared" si="52"/>
        <v>333</v>
      </c>
      <c r="F157" s="20">
        <f t="shared" si="53"/>
        <v>16</v>
      </c>
    </row>
    <row r="158" spans="1:6">
      <c r="A158" s="51"/>
      <c r="B158" s="50" t="s">
        <v>174</v>
      </c>
      <c r="C158" s="19">
        <v>23</v>
      </c>
      <c r="D158" s="19">
        <v>0</v>
      </c>
      <c r="E158" s="19">
        <f t="shared" si="52"/>
        <v>23</v>
      </c>
      <c r="F158" s="20">
        <f t="shared" si="53"/>
        <v>1.1</v>
      </c>
    </row>
    <row r="159" spans="1:6">
      <c r="A159" s="51"/>
      <c r="B159" s="50" t="s">
        <v>175</v>
      </c>
      <c r="C159" s="19">
        <v>8</v>
      </c>
      <c r="D159" s="19">
        <v>3</v>
      </c>
      <c r="E159" s="19">
        <f t="shared" si="52"/>
        <v>11</v>
      </c>
      <c r="F159" s="20">
        <f t="shared" si="53"/>
        <v>0.5</v>
      </c>
    </row>
    <row r="160" spans="1:6">
      <c r="A160" s="51"/>
      <c r="B160" s="50" t="s">
        <v>176</v>
      </c>
      <c r="C160" s="19">
        <v>39</v>
      </c>
      <c r="D160" s="19">
        <v>69</v>
      </c>
      <c r="E160" s="19">
        <f t="shared" si="52"/>
        <v>108</v>
      </c>
      <c r="F160" s="20">
        <f t="shared" si="53"/>
        <v>4.4</v>
      </c>
    </row>
    <row r="161" spans="1:6">
      <c r="A161" s="51"/>
      <c r="B161" s="50" t="s">
        <v>177</v>
      </c>
      <c r="C161" s="19">
        <v>14</v>
      </c>
      <c r="D161" s="19">
        <v>14</v>
      </c>
      <c r="E161" s="19">
        <f t="shared" si="52"/>
        <v>28</v>
      </c>
      <c r="F161" s="20">
        <f t="shared" si="53"/>
        <v>1.2</v>
      </c>
    </row>
    <row r="162" spans="1:6">
      <c r="A162" s="51"/>
      <c r="B162" s="50" t="s">
        <v>178</v>
      </c>
      <c r="C162" s="19">
        <v>7</v>
      </c>
      <c r="D162" s="19">
        <v>24</v>
      </c>
      <c r="E162" s="19">
        <f t="shared" si="52"/>
        <v>31</v>
      </c>
      <c r="F162" s="20">
        <f t="shared" si="53"/>
        <v>1.2</v>
      </c>
    </row>
    <row r="163" spans="1:6">
      <c r="A163" s="51"/>
      <c r="B163" s="50" t="s">
        <v>179</v>
      </c>
      <c r="C163" s="19">
        <v>0</v>
      </c>
      <c r="D163" s="19">
        <v>13</v>
      </c>
      <c r="E163" s="19">
        <f t="shared" si="52"/>
        <v>13</v>
      </c>
      <c r="F163" s="20">
        <f t="shared" si="53"/>
        <v>0.5</v>
      </c>
    </row>
    <row r="164" spans="1:6">
      <c r="A164" s="51"/>
      <c r="B164" s="50" t="s">
        <v>180</v>
      </c>
      <c r="C164" s="19">
        <v>0</v>
      </c>
      <c r="D164" s="19">
        <v>44</v>
      </c>
      <c r="E164" s="19">
        <f t="shared" si="52"/>
        <v>44</v>
      </c>
      <c r="F164" s="20">
        <f t="shared" si="53"/>
        <v>1.6</v>
      </c>
    </row>
    <row r="165" spans="1:6">
      <c r="A165" s="51"/>
      <c r="B165" s="50" t="s">
        <v>181</v>
      </c>
      <c r="C165" s="19">
        <v>0</v>
      </c>
      <c r="D165" s="19">
        <v>23</v>
      </c>
      <c r="E165" s="19">
        <f t="shared" si="52"/>
        <v>23</v>
      </c>
      <c r="F165" s="20">
        <f t="shared" si="53"/>
        <v>0.8</v>
      </c>
    </row>
    <row r="166" spans="1:6">
      <c r="A166" s="51"/>
      <c r="B166" s="50" t="s">
        <v>182</v>
      </c>
      <c r="C166" s="19">
        <v>0</v>
      </c>
      <c r="D166" s="19">
        <v>746</v>
      </c>
      <c r="E166" s="19">
        <f t="shared" si="52"/>
        <v>746</v>
      </c>
      <c r="F166" s="20">
        <f t="shared" si="53"/>
        <v>26.9</v>
      </c>
    </row>
    <row r="167" spans="1:6">
      <c r="A167" s="51"/>
      <c r="B167" s="50" t="s">
        <v>183</v>
      </c>
      <c r="C167" s="19">
        <v>0</v>
      </c>
      <c r="D167" s="19">
        <v>6</v>
      </c>
      <c r="E167" s="19">
        <f t="shared" si="52"/>
        <v>6</v>
      </c>
      <c r="F167" s="20">
        <f t="shared" si="53"/>
        <v>0.2</v>
      </c>
    </row>
    <row r="168" s="1" customFormat="1" spans="1:6">
      <c r="A168" s="49" t="s">
        <v>184</v>
      </c>
      <c r="B168" s="52"/>
      <c r="C168" s="16">
        <f t="shared" ref="C168:F168" si="54">SUM(C169:C170)</f>
        <v>89</v>
      </c>
      <c r="D168" s="16">
        <f t="shared" si="54"/>
        <v>168</v>
      </c>
      <c r="E168" s="16">
        <f t="shared" si="54"/>
        <v>257</v>
      </c>
      <c r="F168" s="16">
        <f t="shared" si="54"/>
        <v>10.3</v>
      </c>
    </row>
    <row r="169" spans="1:6">
      <c r="A169" s="33"/>
      <c r="B169" s="50" t="s">
        <v>185</v>
      </c>
      <c r="C169" s="19">
        <v>89</v>
      </c>
      <c r="D169" s="19">
        <v>0</v>
      </c>
      <c r="E169" s="19">
        <f t="shared" ref="E169:E175" si="55">C169+D169</f>
        <v>89</v>
      </c>
      <c r="F169" s="20">
        <f t="shared" ref="F169:F175" si="56">ROUND(((C169*800*0.6)+(D169*600*0.6))/10000,1)</f>
        <v>4.3</v>
      </c>
    </row>
    <row r="170" spans="1:6">
      <c r="A170" s="51"/>
      <c r="B170" s="50" t="s">
        <v>186</v>
      </c>
      <c r="C170" s="19">
        <v>0</v>
      </c>
      <c r="D170" s="19">
        <v>168</v>
      </c>
      <c r="E170" s="19">
        <f t="shared" si="55"/>
        <v>168</v>
      </c>
      <c r="F170" s="20">
        <f t="shared" si="56"/>
        <v>6</v>
      </c>
    </row>
    <row r="171" s="1" customFormat="1" spans="1:6">
      <c r="A171" s="49" t="s">
        <v>187</v>
      </c>
      <c r="B171" s="52"/>
      <c r="C171" s="16">
        <f t="shared" ref="C171:F171" si="57">SUM(C172:C175)</f>
        <v>355</v>
      </c>
      <c r="D171" s="16">
        <f t="shared" si="57"/>
        <v>702</v>
      </c>
      <c r="E171" s="16">
        <f t="shared" si="57"/>
        <v>1057</v>
      </c>
      <c r="F171" s="16">
        <f t="shared" si="57"/>
        <v>42.3</v>
      </c>
    </row>
    <row r="172" spans="1:6">
      <c r="A172" s="33"/>
      <c r="B172" s="50" t="s">
        <v>188</v>
      </c>
      <c r="C172" s="19">
        <v>320</v>
      </c>
      <c r="D172" s="19">
        <v>0</v>
      </c>
      <c r="E172" s="19">
        <f t="shared" si="55"/>
        <v>320</v>
      </c>
      <c r="F172" s="20">
        <f t="shared" si="56"/>
        <v>15.4</v>
      </c>
    </row>
    <row r="173" spans="1:6">
      <c r="A173" s="51"/>
      <c r="B173" s="50" t="s">
        <v>189</v>
      </c>
      <c r="C173" s="19">
        <v>21</v>
      </c>
      <c r="D173" s="19">
        <v>23</v>
      </c>
      <c r="E173" s="19">
        <f t="shared" si="55"/>
        <v>44</v>
      </c>
      <c r="F173" s="20">
        <f t="shared" si="56"/>
        <v>1.8</v>
      </c>
    </row>
    <row r="174" spans="1:6">
      <c r="A174" s="51"/>
      <c r="B174" s="50" t="s">
        <v>190</v>
      </c>
      <c r="C174" s="19">
        <v>14</v>
      </c>
      <c r="D174" s="19">
        <v>25</v>
      </c>
      <c r="E174" s="19">
        <f t="shared" si="55"/>
        <v>39</v>
      </c>
      <c r="F174" s="20">
        <f t="shared" si="56"/>
        <v>1.6</v>
      </c>
    </row>
    <row r="175" spans="1:6">
      <c r="A175" s="51"/>
      <c r="B175" s="50" t="s">
        <v>191</v>
      </c>
      <c r="C175" s="19">
        <v>0</v>
      </c>
      <c r="D175" s="19">
        <v>654</v>
      </c>
      <c r="E175" s="19">
        <f t="shared" si="55"/>
        <v>654</v>
      </c>
      <c r="F175" s="20">
        <f t="shared" si="56"/>
        <v>23.5</v>
      </c>
    </row>
    <row r="176" s="1" customFormat="1" spans="1:6">
      <c r="A176" s="49" t="s">
        <v>192</v>
      </c>
      <c r="B176" s="52"/>
      <c r="C176" s="16">
        <f t="shared" ref="C176:F176" si="58">SUM(C177:C184)</f>
        <v>854</v>
      </c>
      <c r="D176" s="16">
        <f t="shared" si="58"/>
        <v>1887</v>
      </c>
      <c r="E176" s="16">
        <f t="shared" si="58"/>
        <v>2741</v>
      </c>
      <c r="F176" s="16">
        <f t="shared" si="58"/>
        <v>108.9</v>
      </c>
    </row>
    <row r="177" spans="1:6">
      <c r="A177" s="33"/>
      <c r="B177" s="50" t="s">
        <v>193</v>
      </c>
      <c r="C177" s="19">
        <v>525</v>
      </c>
      <c r="D177" s="19">
        <v>0</v>
      </c>
      <c r="E177" s="19">
        <f t="shared" ref="E177:E184" si="59">C177+D177</f>
        <v>525</v>
      </c>
      <c r="F177" s="20">
        <f t="shared" ref="F177:F184" si="60">ROUND(((C177*800*0.6)+(D177*600*0.6))/10000,1)</f>
        <v>25.2</v>
      </c>
    </row>
    <row r="178" spans="1:6">
      <c r="A178" s="51"/>
      <c r="B178" s="50" t="s">
        <v>194</v>
      </c>
      <c r="C178" s="19">
        <v>304</v>
      </c>
      <c r="D178" s="19">
        <v>0</v>
      </c>
      <c r="E178" s="19">
        <f t="shared" si="59"/>
        <v>304</v>
      </c>
      <c r="F178" s="20">
        <f t="shared" si="60"/>
        <v>14.6</v>
      </c>
    </row>
    <row r="179" spans="1:6">
      <c r="A179" s="51"/>
      <c r="B179" s="50" t="s">
        <v>195</v>
      </c>
      <c r="C179" s="19">
        <v>25</v>
      </c>
      <c r="D179" s="19">
        <v>0</v>
      </c>
      <c r="E179" s="19">
        <f t="shared" si="59"/>
        <v>25</v>
      </c>
      <c r="F179" s="20">
        <f t="shared" si="60"/>
        <v>1.2</v>
      </c>
    </row>
    <row r="180" spans="1:6">
      <c r="A180" s="51"/>
      <c r="B180" s="50" t="s">
        <v>196</v>
      </c>
      <c r="C180" s="19">
        <v>0</v>
      </c>
      <c r="D180" s="19">
        <v>28</v>
      </c>
      <c r="E180" s="19">
        <f t="shared" si="59"/>
        <v>28</v>
      </c>
      <c r="F180" s="20">
        <f t="shared" si="60"/>
        <v>1</v>
      </c>
    </row>
    <row r="181" spans="1:6">
      <c r="A181" s="51"/>
      <c r="B181" s="50" t="s">
        <v>197</v>
      </c>
      <c r="C181" s="19">
        <v>0</v>
      </c>
      <c r="D181" s="19">
        <v>1073</v>
      </c>
      <c r="E181" s="19">
        <f t="shared" si="59"/>
        <v>1073</v>
      </c>
      <c r="F181" s="20">
        <f t="shared" si="60"/>
        <v>38.6</v>
      </c>
    </row>
    <row r="182" spans="1:6">
      <c r="A182" s="51"/>
      <c r="B182" s="50" t="s">
        <v>198</v>
      </c>
      <c r="C182" s="19">
        <v>0</v>
      </c>
      <c r="D182" s="19">
        <v>678</v>
      </c>
      <c r="E182" s="19">
        <f t="shared" si="59"/>
        <v>678</v>
      </c>
      <c r="F182" s="20">
        <f t="shared" si="60"/>
        <v>24.4</v>
      </c>
    </row>
    <row r="183" spans="1:6">
      <c r="A183" s="51"/>
      <c r="B183" s="50" t="s">
        <v>199</v>
      </c>
      <c r="C183" s="19">
        <v>0</v>
      </c>
      <c r="D183" s="19">
        <v>51</v>
      </c>
      <c r="E183" s="19">
        <f t="shared" si="59"/>
        <v>51</v>
      </c>
      <c r="F183" s="20">
        <f t="shared" si="60"/>
        <v>1.8</v>
      </c>
    </row>
    <row r="184" spans="1:6">
      <c r="A184" s="51"/>
      <c r="B184" s="50" t="s">
        <v>200</v>
      </c>
      <c r="C184" s="19">
        <v>0</v>
      </c>
      <c r="D184" s="19">
        <v>57</v>
      </c>
      <c r="E184" s="19">
        <f t="shared" si="59"/>
        <v>57</v>
      </c>
      <c r="F184" s="20">
        <f t="shared" si="60"/>
        <v>2.1</v>
      </c>
    </row>
    <row r="185" s="1" customFormat="1" spans="1:6">
      <c r="A185" s="49" t="s">
        <v>201</v>
      </c>
      <c r="B185" s="52"/>
      <c r="C185" s="16">
        <f t="shared" ref="C185:F185" si="61">SUM(C186:C194)</f>
        <v>407</v>
      </c>
      <c r="D185" s="16">
        <f t="shared" si="61"/>
        <v>679</v>
      </c>
      <c r="E185" s="16">
        <f t="shared" si="61"/>
        <v>1086</v>
      </c>
      <c r="F185" s="16">
        <f t="shared" si="61"/>
        <v>44.1</v>
      </c>
    </row>
    <row r="186" spans="1:6">
      <c r="A186" s="33"/>
      <c r="B186" s="50" t="s">
        <v>202</v>
      </c>
      <c r="C186" s="19">
        <v>24</v>
      </c>
      <c r="D186" s="19">
        <v>0</v>
      </c>
      <c r="E186" s="19">
        <f t="shared" ref="E186:E195" si="62">C186+D186</f>
        <v>24</v>
      </c>
      <c r="F186" s="20">
        <f t="shared" ref="F186:F195" si="63">ROUND(((C186*800*0.6)+(D186*600*0.6))/10000,1)</f>
        <v>1.2</v>
      </c>
    </row>
    <row r="187" spans="1:6">
      <c r="A187" s="51"/>
      <c r="B187" s="50" t="s">
        <v>203</v>
      </c>
      <c r="C187" s="19">
        <v>336</v>
      </c>
      <c r="D187" s="19">
        <v>0</v>
      </c>
      <c r="E187" s="19">
        <f t="shared" si="62"/>
        <v>336</v>
      </c>
      <c r="F187" s="20">
        <f t="shared" si="63"/>
        <v>16.1</v>
      </c>
    </row>
    <row r="188" spans="1:6">
      <c r="A188" s="51"/>
      <c r="B188" s="50" t="s">
        <v>204</v>
      </c>
      <c r="C188" s="19">
        <v>15</v>
      </c>
      <c r="D188" s="19">
        <v>9</v>
      </c>
      <c r="E188" s="19">
        <f t="shared" si="62"/>
        <v>24</v>
      </c>
      <c r="F188" s="20">
        <f t="shared" si="63"/>
        <v>1</v>
      </c>
    </row>
    <row r="189" spans="1:6">
      <c r="A189" s="51"/>
      <c r="B189" s="50" t="s">
        <v>205</v>
      </c>
      <c r="C189" s="19">
        <v>16</v>
      </c>
      <c r="D189" s="19">
        <v>22</v>
      </c>
      <c r="E189" s="19">
        <f t="shared" si="62"/>
        <v>38</v>
      </c>
      <c r="F189" s="20">
        <f t="shared" si="63"/>
        <v>1.6</v>
      </c>
    </row>
    <row r="190" spans="1:6">
      <c r="A190" s="51"/>
      <c r="B190" s="50" t="s">
        <v>206</v>
      </c>
      <c r="C190" s="19">
        <v>11</v>
      </c>
      <c r="D190" s="19">
        <v>9</v>
      </c>
      <c r="E190" s="19">
        <f t="shared" si="62"/>
        <v>20</v>
      </c>
      <c r="F190" s="20">
        <f t="shared" si="63"/>
        <v>0.9</v>
      </c>
    </row>
    <row r="191" spans="1:6">
      <c r="A191" s="51"/>
      <c r="B191" s="50" t="s">
        <v>207</v>
      </c>
      <c r="C191" s="19">
        <v>0</v>
      </c>
      <c r="D191" s="19">
        <v>3</v>
      </c>
      <c r="E191" s="19">
        <f t="shared" si="62"/>
        <v>3</v>
      </c>
      <c r="F191" s="20">
        <f t="shared" si="63"/>
        <v>0.1</v>
      </c>
    </row>
    <row r="192" spans="1:6">
      <c r="A192" s="51"/>
      <c r="B192" s="50" t="s">
        <v>208</v>
      </c>
      <c r="C192" s="19">
        <v>5</v>
      </c>
      <c r="D192" s="19">
        <v>6</v>
      </c>
      <c r="E192" s="19">
        <f t="shared" si="62"/>
        <v>11</v>
      </c>
      <c r="F192" s="20">
        <f t="shared" si="63"/>
        <v>0.5</v>
      </c>
    </row>
    <row r="193" spans="1:6">
      <c r="A193" s="51"/>
      <c r="B193" s="50" t="s">
        <v>209</v>
      </c>
      <c r="C193" s="19">
        <v>0</v>
      </c>
      <c r="D193" s="19">
        <v>31</v>
      </c>
      <c r="E193" s="19">
        <f t="shared" si="62"/>
        <v>31</v>
      </c>
      <c r="F193" s="20">
        <f t="shared" si="63"/>
        <v>1.1</v>
      </c>
    </row>
    <row r="194" spans="1:6">
      <c r="A194" s="51"/>
      <c r="B194" s="50" t="s">
        <v>210</v>
      </c>
      <c r="C194" s="19">
        <v>0</v>
      </c>
      <c r="D194" s="19">
        <v>599</v>
      </c>
      <c r="E194" s="19">
        <f t="shared" si="62"/>
        <v>599</v>
      </c>
      <c r="F194" s="20">
        <f t="shared" si="63"/>
        <v>21.6</v>
      </c>
    </row>
    <row r="195" spans="1:6">
      <c r="A195" s="49" t="s">
        <v>211</v>
      </c>
      <c r="B195" s="52" t="s">
        <v>212</v>
      </c>
      <c r="C195" s="16">
        <v>154</v>
      </c>
      <c r="D195" s="16">
        <v>281</v>
      </c>
      <c r="E195" s="16">
        <f t="shared" si="62"/>
        <v>435</v>
      </c>
      <c r="F195" s="36">
        <f t="shared" si="63"/>
        <v>17.5</v>
      </c>
    </row>
  </sheetData>
  <mergeCells count="1">
    <mergeCell ref="A2:F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下达表1101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Teetimadylin</cp:lastModifiedBy>
  <dcterms:created xsi:type="dcterms:W3CDTF">2012-03-12T06:23:00Z</dcterms:created>
  <cp:lastPrinted>2015-12-08T05:23:00Z</cp:lastPrinted>
  <dcterms:modified xsi:type="dcterms:W3CDTF">2023-08-11T01:56:42Z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