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640" windowHeight="79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<sst xmlns="http://schemas.openxmlformats.org/spreadsheetml/2006/main" count="98">
  <si>
    <r>
      <t>2018</t>
    </r>
    <r>
      <rPr>
        <b/>
        <sz val="18"/>
        <rFont val="宋体"/>
        <family val="1"/>
        <charset val="0"/>
      </rPr>
      <t>年农业综合开发财政资金指标分配表</t>
    </r>
  </si>
  <si>
    <t>单位：万元</t>
  </si>
  <si>
    <t>序号</t>
  </si>
  <si>
    <t>项目区</t>
  </si>
  <si>
    <t>合计</t>
  </si>
  <si>
    <t>土地治理</t>
  </si>
  <si>
    <t>产业化发展</t>
  </si>
  <si>
    <t>备注</t>
  </si>
  <si>
    <t>中央资金</t>
  </si>
  <si>
    <t>省级资金</t>
  </si>
  <si>
    <t>小计</t>
  </si>
  <si>
    <t>合   计</t>
  </si>
  <si>
    <t>1</t>
  </si>
  <si>
    <t>长春市</t>
  </si>
  <si>
    <r>
      <t>（</t>
    </r>
    <r>
      <rPr>
        <b/>
        <sz val="11"/>
        <rFont val="Times New Roman"/>
        <family val="1"/>
        <charset val="0"/>
      </rPr>
      <t>1</t>
    </r>
    <r>
      <rPr>
        <b/>
        <sz val="11"/>
        <rFont val="宋体"/>
        <family val="1"/>
        <charset val="0"/>
      </rPr>
      <t>）</t>
    </r>
  </si>
  <si>
    <t>本级</t>
  </si>
  <si>
    <r>
      <t>（</t>
    </r>
    <r>
      <rPr>
        <b/>
        <sz val="11"/>
        <rFont val="Times New Roman"/>
        <family val="1"/>
        <charset val="0"/>
      </rPr>
      <t>2</t>
    </r>
    <r>
      <rPr>
        <b/>
        <sz val="11"/>
        <rFont val="宋体"/>
        <family val="1"/>
        <charset val="0"/>
      </rPr>
      <t>）</t>
    </r>
  </si>
  <si>
    <t>双阳区</t>
  </si>
  <si>
    <r>
      <t>（</t>
    </r>
    <r>
      <rPr>
        <b/>
        <sz val="11"/>
        <rFont val="Times New Roman"/>
        <family val="1"/>
        <charset val="0"/>
      </rPr>
      <t>3</t>
    </r>
    <r>
      <rPr>
        <b/>
        <sz val="11"/>
        <rFont val="宋体"/>
        <family val="1"/>
        <charset val="0"/>
      </rPr>
      <t>）</t>
    </r>
  </si>
  <si>
    <t>九台区</t>
  </si>
  <si>
    <t>2</t>
  </si>
  <si>
    <t>农安县</t>
  </si>
  <si>
    <t>3</t>
  </si>
  <si>
    <t>德惠市</t>
  </si>
  <si>
    <t>4</t>
  </si>
  <si>
    <t>吉林市</t>
  </si>
  <si>
    <t>5</t>
  </si>
  <si>
    <t>桦甸市</t>
  </si>
  <si>
    <t>6</t>
  </si>
  <si>
    <t>舒兰市</t>
  </si>
  <si>
    <t>7</t>
  </si>
  <si>
    <t>永吉县</t>
  </si>
  <si>
    <t>8</t>
  </si>
  <si>
    <t>四平市</t>
  </si>
  <si>
    <t>9</t>
  </si>
  <si>
    <t>公主岭市</t>
  </si>
  <si>
    <t>公主岭园区</t>
  </si>
  <si>
    <t>10</t>
  </si>
  <si>
    <t>伊通县</t>
  </si>
  <si>
    <t>11</t>
  </si>
  <si>
    <t>梨树县</t>
  </si>
  <si>
    <t>12</t>
  </si>
  <si>
    <t>双辽市</t>
  </si>
  <si>
    <t>13</t>
  </si>
  <si>
    <t>辽源市</t>
  </si>
  <si>
    <t>14</t>
  </si>
  <si>
    <t>东丰县</t>
  </si>
  <si>
    <t>15</t>
  </si>
  <si>
    <t>东辽县</t>
  </si>
  <si>
    <t>16</t>
  </si>
  <si>
    <t>通化市</t>
  </si>
  <si>
    <t>17</t>
  </si>
  <si>
    <t>集安市</t>
  </si>
  <si>
    <t>18</t>
  </si>
  <si>
    <t>辉南县</t>
  </si>
  <si>
    <t>19</t>
  </si>
  <si>
    <t>梅河口市</t>
  </si>
  <si>
    <t>20</t>
  </si>
  <si>
    <t>柳河县</t>
  </si>
  <si>
    <t>21</t>
  </si>
  <si>
    <t>通化县</t>
  </si>
  <si>
    <t>22</t>
  </si>
  <si>
    <t>白山市</t>
  </si>
  <si>
    <t>23</t>
  </si>
  <si>
    <t>临江市</t>
  </si>
  <si>
    <t>24</t>
  </si>
  <si>
    <t>长白县</t>
  </si>
  <si>
    <t>25</t>
  </si>
  <si>
    <t>靖宇县</t>
  </si>
  <si>
    <t>26</t>
  </si>
  <si>
    <t>松原市</t>
  </si>
  <si>
    <t>27</t>
  </si>
  <si>
    <t>扶余市</t>
  </si>
  <si>
    <t>28</t>
  </si>
  <si>
    <t>前郭县</t>
  </si>
  <si>
    <t>29</t>
  </si>
  <si>
    <t>长岭县</t>
  </si>
  <si>
    <t>30</t>
  </si>
  <si>
    <t>乾安县</t>
  </si>
  <si>
    <t>31</t>
  </si>
  <si>
    <t>白城市</t>
  </si>
  <si>
    <t>32</t>
  </si>
  <si>
    <t>大安市</t>
  </si>
  <si>
    <t>33</t>
  </si>
  <si>
    <t>洮南市</t>
  </si>
  <si>
    <t>34</t>
  </si>
  <si>
    <t>镇赉县</t>
  </si>
  <si>
    <t>35</t>
  </si>
  <si>
    <t>通榆县</t>
  </si>
  <si>
    <t>36</t>
  </si>
  <si>
    <t>延边州</t>
  </si>
  <si>
    <t>敦化市</t>
  </si>
  <si>
    <t>珲春市</t>
  </si>
  <si>
    <t>和龙市</t>
  </si>
  <si>
    <r>
      <t>（</t>
    </r>
    <r>
      <rPr>
        <b/>
        <sz val="11"/>
        <rFont val="Times New Roman"/>
        <family val="1"/>
        <charset val="0"/>
      </rPr>
      <t>4</t>
    </r>
    <r>
      <rPr>
        <b/>
        <sz val="11"/>
        <rFont val="宋体"/>
        <family val="1"/>
        <charset val="0"/>
      </rPr>
      <t>）</t>
    </r>
  </si>
  <si>
    <t>龙井市</t>
  </si>
  <si>
    <r>
      <t>（</t>
    </r>
    <r>
      <rPr>
        <b/>
        <sz val="11"/>
        <rFont val="Times New Roman"/>
        <family val="1"/>
        <charset val="0"/>
      </rPr>
      <t>5</t>
    </r>
    <r>
      <rPr>
        <b/>
        <sz val="11"/>
        <rFont val="宋体"/>
        <family val="1"/>
        <charset val="0"/>
      </rPr>
      <t>）</t>
    </r>
  </si>
  <si>
    <t>汪清县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</si>
</sst>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18"/>
      <name val="Times New Roman"/>
      <family val="1"/>
      <charset val="0"/>
    </font>
    <font>
      <b/>
      <sz val="14"/>
      <name val="Times New Roman"/>
      <family val="1"/>
      <charset val="0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name val="Times New Roman"/>
      <family val="1"/>
      <charset val="0"/>
    </font>
    <font>
      <sz val="11"/>
      <name val="Times New Roman"/>
      <family val="1"/>
      <charset val="0"/>
    </font>
    <font>
      <sz val="12"/>
      <name val="Times New Roman"/>
      <family val="1"/>
      <charset val="0"/>
    </font>
    <font>
      <b/>
      <sz val="11"/>
      <name val="宋体"/>
      <family val="1"/>
      <charset val="0"/>
    </font>
    <font>
      <b/>
      <sz val="12"/>
      <name val="Times New Roman"/>
      <family val="1"/>
      <charset val="0"/>
    </font>
    <font>
      <sz val="11"/>
      <name val="宋体"/>
      <family val="1"/>
      <charset val="0"/>
    </font>
    <font>
      <sz val="16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name val="宋体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4" fillId="2" borderId="8" applyNumberFormat="0" applyAlignment="0" applyProtection="0">
      <alignment vertical="center"/>
    </xf>
    <xf numFmtId="0" fontId="29" fillId="2" borderId="12" applyNumberFormat="0" applyAlignment="0" applyProtection="0">
      <alignment vertical="center"/>
    </xf>
    <xf numFmtId="0" fontId="27" fillId="15" borderId="14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right"/>
    </xf>
    <xf numFmtId="49" fontId="7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176" fontId="9" fillId="0" borderId="6" xfId="0" applyNumberFormat="1" applyFont="1" applyFill="1" applyBorder="1" applyAlignment="1">
      <alignment horizontal="right" vertical="center" wrapText="1"/>
    </xf>
    <xf numFmtId="49" fontId="10" fillId="0" borderId="6" xfId="0" applyNumberFormat="1" applyFont="1" applyFill="1" applyBorder="1" applyAlignment="1">
      <alignment horizontal="right" vertical="center" wrapText="1"/>
    </xf>
    <xf numFmtId="176" fontId="11" fillId="0" borderId="6" xfId="0" applyNumberFormat="1" applyFont="1" applyFill="1" applyBorder="1" applyAlignment="1">
      <alignment horizontal="right" vertical="center" wrapText="1"/>
    </xf>
    <xf numFmtId="176" fontId="9" fillId="0" borderId="7" xfId="0" applyNumberFormat="1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left" vertical="center"/>
    </xf>
    <xf numFmtId="176" fontId="9" fillId="0" borderId="2" xfId="0" applyNumberFormat="1" applyFont="1" applyFill="1" applyBorder="1" applyAlignment="1">
      <alignment horizontal="right" vertical="center" wrapText="1"/>
    </xf>
    <xf numFmtId="176" fontId="9" fillId="0" borderId="6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right"/>
    </xf>
    <xf numFmtId="0" fontId="2" fillId="0" borderId="6" xfId="0" applyFont="1" applyFill="1" applyBorder="1" applyAlignment="1"/>
    <xf numFmtId="0" fontId="13" fillId="0" borderId="7" xfId="0" applyFont="1" applyFill="1" applyBorder="1" applyAlignment="1"/>
    <xf numFmtId="0" fontId="13" fillId="0" borderId="6" xfId="0" applyFont="1" applyFill="1" applyBorder="1" applyAlignment="1"/>
    <xf numFmtId="0" fontId="2" fillId="0" borderId="6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1"/>
  <sheetViews>
    <sheetView tabSelected="1" workbookViewId="0">
      <selection activeCell="A1" sqref="$A1:$XFD1048576"/>
    </sheetView>
  </sheetViews>
  <sheetFormatPr defaultColWidth="9" defaultRowHeight="18.75"/>
  <cols>
    <col min="1" max="1" width="7.125" style="2" customWidth="1"/>
    <col min="2" max="2" width="10.875" style="3" customWidth="1"/>
    <col min="3" max="11" width="10" style="4" customWidth="1"/>
    <col min="12" max="12" width="12.25" style="3" customWidth="1"/>
    <col min="13" max="14" width="12" style="1" customWidth="1"/>
    <col min="15" max="15" width="18.125" style="1" customWidth="1"/>
    <col min="16" max="16" width="54.375" style="1" customWidth="1"/>
    <col min="17" max="16384" width="9" style="1"/>
  </cols>
  <sheetData>
    <row r="1" s="1" customFormat="1" ht="36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7.25" customHeight="1" spans="1:12">
      <c r="A2" s="2"/>
      <c r="B2" s="6"/>
      <c r="C2" s="7"/>
      <c r="D2" s="7"/>
      <c r="E2" s="7"/>
      <c r="F2" s="7"/>
      <c r="G2" s="7"/>
      <c r="H2" s="7"/>
      <c r="I2" s="7"/>
      <c r="J2" s="7"/>
      <c r="K2" s="7"/>
      <c r="L2" s="7" t="s">
        <v>1</v>
      </c>
    </row>
    <row r="3" s="1" customFormat="1" ht="29" customHeight="1" spans="1:12">
      <c r="A3" s="8" t="s">
        <v>2</v>
      </c>
      <c r="B3" s="8" t="s">
        <v>3</v>
      </c>
      <c r="C3" s="9" t="s">
        <v>4</v>
      </c>
      <c r="D3" s="10"/>
      <c r="E3" s="11"/>
      <c r="F3" s="9" t="s">
        <v>5</v>
      </c>
      <c r="G3" s="10"/>
      <c r="H3" s="11"/>
      <c r="I3" s="9" t="s">
        <v>6</v>
      </c>
      <c r="J3" s="10"/>
      <c r="K3" s="11"/>
      <c r="L3" s="27" t="s">
        <v>7</v>
      </c>
    </row>
    <row r="4" s="1" customFormat="1" ht="32" customHeight="1" spans="1:12">
      <c r="A4" s="12"/>
      <c r="B4" s="12"/>
      <c r="C4" s="13" t="s">
        <v>4</v>
      </c>
      <c r="D4" s="13" t="s">
        <v>8</v>
      </c>
      <c r="E4" s="14" t="s">
        <v>9</v>
      </c>
      <c r="F4" s="13" t="s">
        <v>10</v>
      </c>
      <c r="G4" s="13" t="s">
        <v>8</v>
      </c>
      <c r="H4" s="14" t="s">
        <v>9</v>
      </c>
      <c r="I4" s="13" t="s">
        <v>10</v>
      </c>
      <c r="J4" s="13" t="s">
        <v>8</v>
      </c>
      <c r="K4" s="14" t="s">
        <v>9</v>
      </c>
      <c r="L4" s="27"/>
    </row>
    <row r="5" s="1" customFormat="1" ht="25" customHeight="1" spans="1:12">
      <c r="A5" s="15" t="s">
        <v>11</v>
      </c>
      <c r="B5" s="15"/>
      <c r="C5" s="16">
        <f t="shared" ref="C5:K5" si="0">SUM(C7:C46)-C17</f>
        <v>31866</v>
      </c>
      <c r="D5" s="16">
        <f t="shared" si="0"/>
        <v>26455</v>
      </c>
      <c r="E5" s="16">
        <f t="shared" si="0"/>
        <v>5411</v>
      </c>
      <c r="F5" s="16">
        <f t="shared" si="0"/>
        <v>16666</v>
      </c>
      <c r="G5" s="16">
        <f t="shared" si="0"/>
        <v>13131</v>
      </c>
      <c r="H5" s="16">
        <f t="shared" si="0"/>
        <v>3535</v>
      </c>
      <c r="I5" s="16">
        <f t="shared" si="0"/>
        <v>15200</v>
      </c>
      <c r="J5" s="16">
        <f t="shared" si="0"/>
        <v>13324</v>
      </c>
      <c r="K5" s="16">
        <f t="shared" si="0"/>
        <v>1876</v>
      </c>
      <c r="L5" s="28"/>
    </row>
    <row r="6" s="1" customFormat="1" ht="25" customHeight="1" spans="1:12">
      <c r="A6" s="17" t="s">
        <v>12</v>
      </c>
      <c r="B6" s="18" t="s">
        <v>13</v>
      </c>
      <c r="C6" s="19">
        <f t="shared" ref="C6:K6" si="1">SUM(C7:C9)</f>
        <v>2412</v>
      </c>
      <c r="D6" s="19">
        <f t="shared" si="1"/>
        <v>2304</v>
      </c>
      <c r="E6" s="19">
        <f t="shared" si="1"/>
        <v>108</v>
      </c>
      <c r="F6" s="19">
        <f t="shared" si="1"/>
        <v>42</v>
      </c>
      <c r="G6" s="19">
        <f t="shared" si="1"/>
        <v>30</v>
      </c>
      <c r="H6" s="19">
        <f t="shared" si="1"/>
        <v>12</v>
      </c>
      <c r="I6" s="19">
        <f t="shared" si="1"/>
        <v>2370</v>
      </c>
      <c r="J6" s="19">
        <f t="shared" si="1"/>
        <v>2274</v>
      </c>
      <c r="K6" s="19">
        <f t="shared" si="1"/>
        <v>96</v>
      </c>
      <c r="L6" s="29"/>
    </row>
    <row r="7" s="1" customFormat="1" ht="25" customHeight="1" spans="1:12">
      <c r="A7" s="20" t="s">
        <v>14</v>
      </c>
      <c r="B7" s="18" t="s">
        <v>15</v>
      </c>
      <c r="C7" s="19">
        <f t="shared" ref="C7:C45" si="2">F7+I7</f>
        <v>1461</v>
      </c>
      <c r="D7" s="19">
        <f t="shared" ref="D7:D45" si="3">G7+J7</f>
        <v>1461</v>
      </c>
      <c r="E7" s="19">
        <f t="shared" ref="E7:E45" si="4">H7+K7</f>
        <v>0</v>
      </c>
      <c r="F7" s="21">
        <f t="shared" ref="F7:F45" si="5">SUM(G7:H7)</f>
        <v>0</v>
      </c>
      <c r="G7" s="22"/>
      <c r="H7" s="22"/>
      <c r="I7" s="19">
        <f t="shared" ref="I7:I19" si="6">SUM(J7:K7)</f>
        <v>1461</v>
      </c>
      <c r="J7" s="19">
        <v>1461</v>
      </c>
      <c r="K7" s="19"/>
      <c r="L7" s="30"/>
    </row>
    <row r="8" s="1" customFormat="1" ht="25" customHeight="1" spans="1:12">
      <c r="A8" s="20" t="s">
        <v>16</v>
      </c>
      <c r="B8" s="23" t="s">
        <v>17</v>
      </c>
      <c r="C8" s="19">
        <f t="shared" si="2"/>
        <v>378</v>
      </c>
      <c r="D8" s="19">
        <f t="shared" si="3"/>
        <v>270</v>
      </c>
      <c r="E8" s="19">
        <f t="shared" si="4"/>
        <v>108</v>
      </c>
      <c r="F8" s="21">
        <f t="shared" si="5"/>
        <v>42</v>
      </c>
      <c r="G8" s="22">
        <v>30</v>
      </c>
      <c r="H8" s="22">
        <v>12</v>
      </c>
      <c r="I8" s="19">
        <f t="shared" si="6"/>
        <v>336</v>
      </c>
      <c r="J8" s="19">
        <v>240</v>
      </c>
      <c r="K8" s="19">
        <v>96</v>
      </c>
      <c r="L8" s="30"/>
    </row>
    <row r="9" s="1" customFormat="1" ht="25" customHeight="1" spans="1:12">
      <c r="A9" s="20" t="s">
        <v>18</v>
      </c>
      <c r="B9" s="18" t="s">
        <v>19</v>
      </c>
      <c r="C9" s="19">
        <f t="shared" si="2"/>
        <v>573</v>
      </c>
      <c r="D9" s="19">
        <f t="shared" si="3"/>
        <v>573</v>
      </c>
      <c r="E9" s="19">
        <f t="shared" si="4"/>
        <v>0</v>
      </c>
      <c r="F9" s="21">
        <f t="shared" si="5"/>
        <v>0</v>
      </c>
      <c r="G9" s="22"/>
      <c r="H9" s="22"/>
      <c r="I9" s="19">
        <f t="shared" si="6"/>
        <v>573</v>
      </c>
      <c r="J9" s="19">
        <v>573</v>
      </c>
      <c r="K9" s="19"/>
      <c r="L9" s="30"/>
    </row>
    <row r="10" s="1" customFormat="1" ht="25" customHeight="1" spans="1:12">
      <c r="A10" s="17" t="s">
        <v>20</v>
      </c>
      <c r="B10" s="18" t="s">
        <v>21</v>
      </c>
      <c r="C10" s="19">
        <f t="shared" si="2"/>
        <v>641</v>
      </c>
      <c r="D10" s="19">
        <f t="shared" si="3"/>
        <v>605</v>
      </c>
      <c r="E10" s="19">
        <f t="shared" si="4"/>
        <v>36</v>
      </c>
      <c r="F10" s="21">
        <f t="shared" si="5"/>
        <v>126</v>
      </c>
      <c r="G10" s="22">
        <v>90</v>
      </c>
      <c r="H10" s="22">
        <v>36</v>
      </c>
      <c r="I10" s="19">
        <f t="shared" si="6"/>
        <v>515</v>
      </c>
      <c r="J10" s="19">
        <v>515</v>
      </c>
      <c r="K10" s="19"/>
      <c r="L10" s="30"/>
    </row>
    <row r="11" s="1" customFormat="1" ht="25" customHeight="1" spans="1:12">
      <c r="A11" s="17" t="s">
        <v>22</v>
      </c>
      <c r="B11" s="18" t="s">
        <v>23</v>
      </c>
      <c r="C11" s="19">
        <f t="shared" si="2"/>
        <v>2048</v>
      </c>
      <c r="D11" s="19">
        <f t="shared" si="3"/>
        <v>1952</v>
      </c>
      <c r="E11" s="19">
        <f t="shared" si="4"/>
        <v>96</v>
      </c>
      <c r="F11" s="21">
        <f t="shared" si="5"/>
        <v>0</v>
      </c>
      <c r="G11" s="22"/>
      <c r="H11" s="22"/>
      <c r="I11" s="19">
        <f t="shared" si="6"/>
        <v>2048</v>
      </c>
      <c r="J11" s="19">
        <v>1952</v>
      </c>
      <c r="K11" s="19">
        <v>96</v>
      </c>
      <c r="L11" s="30"/>
    </row>
    <row r="12" s="1" customFormat="1" ht="25" customHeight="1" spans="1:12">
      <c r="A12" s="17" t="s">
        <v>24</v>
      </c>
      <c r="B12" s="18" t="s">
        <v>25</v>
      </c>
      <c r="C12" s="19">
        <f t="shared" si="2"/>
        <v>732</v>
      </c>
      <c r="D12" s="19">
        <f t="shared" si="3"/>
        <v>732</v>
      </c>
      <c r="E12" s="19">
        <f t="shared" si="4"/>
        <v>0</v>
      </c>
      <c r="F12" s="21">
        <f t="shared" si="5"/>
        <v>0</v>
      </c>
      <c r="G12" s="22"/>
      <c r="H12" s="22"/>
      <c r="I12" s="19">
        <f t="shared" si="6"/>
        <v>732</v>
      </c>
      <c r="J12" s="19">
        <v>732</v>
      </c>
      <c r="K12" s="19"/>
      <c r="L12" s="30"/>
    </row>
    <row r="13" s="1" customFormat="1" ht="25" customHeight="1" spans="1:12">
      <c r="A13" s="17" t="s">
        <v>26</v>
      </c>
      <c r="B13" s="18" t="s">
        <v>27</v>
      </c>
      <c r="C13" s="19">
        <f t="shared" si="2"/>
        <v>133</v>
      </c>
      <c r="D13" s="19">
        <f t="shared" si="3"/>
        <v>133</v>
      </c>
      <c r="E13" s="19">
        <f t="shared" si="4"/>
        <v>0</v>
      </c>
      <c r="F13" s="21">
        <f t="shared" si="5"/>
        <v>0</v>
      </c>
      <c r="G13" s="22"/>
      <c r="H13" s="22"/>
      <c r="I13" s="19">
        <f t="shared" si="6"/>
        <v>133</v>
      </c>
      <c r="J13" s="19">
        <v>133</v>
      </c>
      <c r="K13" s="19"/>
      <c r="L13" s="30"/>
    </row>
    <row r="14" s="1" customFormat="1" ht="25" customHeight="1" spans="1:12">
      <c r="A14" s="17" t="s">
        <v>28</v>
      </c>
      <c r="B14" s="18" t="s">
        <v>29</v>
      </c>
      <c r="C14" s="19">
        <f t="shared" si="2"/>
        <v>71</v>
      </c>
      <c r="D14" s="19">
        <f t="shared" si="3"/>
        <v>71</v>
      </c>
      <c r="E14" s="19">
        <f t="shared" si="4"/>
        <v>0</v>
      </c>
      <c r="F14" s="21">
        <f t="shared" si="5"/>
        <v>0</v>
      </c>
      <c r="G14" s="22"/>
      <c r="H14" s="22"/>
      <c r="I14" s="19">
        <f t="shared" si="6"/>
        <v>71</v>
      </c>
      <c r="J14" s="19">
        <v>71</v>
      </c>
      <c r="K14" s="19"/>
      <c r="L14" s="30"/>
    </row>
    <row r="15" s="1" customFormat="1" ht="25" customHeight="1" spans="1:12">
      <c r="A15" s="17" t="s">
        <v>30</v>
      </c>
      <c r="B15" s="18" t="s">
        <v>31</v>
      </c>
      <c r="C15" s="19">
        <f t="shared" si="2"/>
        <v>52</v>
      </c>
      <c r="D15" s="19">
        <f t="shared" si="3"/>
        <v>52</v>
      </c>
      <c r="E15" s="19">
        <f t="shared" si="4"/>
        <v>0</v>
      </c>
      <c r="F15" s="21">
        <f t="shared" si="5"/>
        <v>0</v>
      </c>
      <c r="G15" s="22"/>
      <c r="H15" s="22"/>
      <c r="I15" s="19">
        <f t="shared" si="6"/>
        <v>52</v>
      </c>
      <c r="J15" s="19">
        <v>52</v>
      </c>
      <c r="K15" s="19"/>
      <c r="L15" s="30"/>
    </row>
    <row r="16" s="1" customFormat="1" ht="25" customHeight="1" spans="1:12">
      <c r="A16" s="17" t="s">
        <v>32</v>
      </c>
      <c r="B16" s="18" t="s">
        <v>33</v>
      </c>
      <c r="C16" s="19">
        <f t="shared" si="2"/>
        <v>534</v>
      </c>
      <c r="D16" s="19">
        <f t="shared" si="3"/>
        <v>534</v>
      </c>
      <c r="E16" s="19">
        <f t="shared" si="4"/>
        <v>0</v>
      </c>
      <c r="F16" s="21">
        <f t="shared" si="5"/>
        <v>0</v>
      </c>
      <c r="G16" s="21"/>
      <c r="H16" s="21"/>
      <c r="I16" s="19">
        <f t="shared" si="6"/>
        <v>534</v>
      </c>
      <c r="J16" s="19">
        <v>534</v>
      </c>
      <c r="K16" s="19"/>
      <c r="L16" s="31"/>
    </row>
    <row r="17" s="1" customFormat="1" ht="25" customHeight="1" spans="1:12">
      <c r="A17" s="17" t="s">
        <v>34</v>
      </c>
      <c r="B17" s="18" t="s">
        <v>35</v>
      </c>
      <c r="C17" s="19">
        <f t="shared" si="2"/>
        <v>2186</v>
      </c>
      <c r="D17" s="19">
        <f t="shared" si="3"/>
        <v>1787</v>
      </c>
      <c r="E17" s="19">
        <f t="shared" si="4"/>
        <v>399</v>
      </c>
      <c r="F17" s="21">
        <f t="shared" si="5"/>
        <v>1174</v>
      </c>
      <c r="G17" s="19">
        <f t="shared" ref="G17:K17" si="7">SUM(G18:G19)</f>
        <v>839</v>
      </c>
      <c r="H17" s="19">
        <f t="shared" si="7"/>
        <v>335</v>
      </c>
      <c r="I17" s="19">
        <f t="shared" si="6"/>
        <v>1012</v>
      </c>
      <c r="J17" s="19">
        <f t="shared" si="7"/>
        <v>948</v>
      </c>
      <c r="K17" s="19">
        <f t="shared" si="7"/>
        <v>64</v>
      </c>
      <c r="L17" s="31"/>
    </row>
    <row r="18" s="1" customFormat="1" ht="25" customHeight="1" spans="1:12">
      <c r="A18" s="20" t="s">
        <v>14</v>
      </c>
      <c r="B18" s="18" t="s">
        <v>15</v>
      </c>
      <c r="C18" s="19">
        <f t="shared" si="2"/>
        <v>844</v>
      </c>
      <c r="D18" s="19">
        <f t="shared" si="3"/>
        <v>732</v>
      </c>
      <c r="E18" s="19">
        <f t="shared" si="4"/>
        <v>112</v>
      </c>
      <c r="F18" s="21">
        <f t="shared" si="5"/>
        <v>392</v>
      </c>
      <c r="G18" s="19">
        <v>280</v>
      </c>
      <c r="H18" s="19">
        <v>112</v>
      </c>
      <c r="I18" s="19">
        <f t="shared" si="6"/>
        <v>452</v>
      </c>
      <c r="J18" s="19">
        <v>452</v>
      </c>
      <c r="K18" s="19"/>
      <c r="L18" s="31"/>
    </row>
    <row r="19" s="1" customFormat="1" ht="25" customHeight="1" spans="1:12">
      <c r="A19" s="20" t="s">
        <v>16</v>
      </c>
      <c r="B19" s="18" t="s">
        <v>36</v>
      </c>
      <c r="C19" s="19">
        <f t="shared" si="2"/>
        <v>1342</v>
      </c>
      <c r="D19" s="19">
        <f t="shared" si="3"/>
        <v>1055</v>
      </c>
      <c r="E19" s="19">
        <f t="shared" si="4"/>
        <v>287</v>
      </c>
      <c r="F19" s="21">
        <f t="shared" si="5"/>
        <v>782</v>
      </c>
      <c r="G19" s="19">
        <v>559</v>
      </c>
      <c r="H19" s="19">
        <v>223</v>
      </c>
      <c r="I19" s="19">
        <f t="shared" si="6"/>
        <v>560</v>
      </c>
      <c r="J19" s="19">
        <v>496</v>
      </c>
      <c r="K19" s="19">
        <v>64</v>
      </c>
      <c r="L19" s="31"/>
    </row>
    <row r="20" s="1" customFormat="1" ht="25" customHeight="1" spans="1:12">
      <c r="A20" s="17" t="s">
        <v>37</v>
      </c>
      <c r="B20" s="23" t="s">
        <v>38</v>
      </c>
      <c r="C20" s="19">
        <f t="shared" si="2"/>
        <v>2240</v>
      </c>
      <c r="D20" s="19">
        <f t="shared" si="3"/>
        <v>1897</v>
      </c>
      <c r="E20" s="19">
        <f t="shared" si="4"/>
        <v>343</v>
      </c>
      <c r="F20" s="21">
        <f t="shared" si="5"/>
        <v>2240</v>
      </c>
      <c r="G20" s="19">
        <v>1897</v>
      </c>
      <c r="H20" s="24">
        <v>343</v>
      </c>
      <c r="I20" s="19"/>
      <c r="J20" s="19"/>
      <c r="K20" s="19"/>
      <c r="L20" s="31"/>
    </row>
    <row r="21" s="1" customFormat="1" ht="25" customHeight="1" spans="1:12">
      <c r="A21" s="17" t="s">
        <v>39</v>
      </c>
      <c r="B21" s="18" t="s">
        <v>40</v>
      </c>
      <c r="C21" s="19">
        <f t="shared" si="2"/>
        <v>249</v>
      </c>
      <c r="D21" s="19">
        <f t="shared" si="3"/>
        <v>249</v>
      </c>
      <c r="E21" s="19">
        <f t="shared" si="4"/>
        <v>0</v>
      </c>
      <c r="F21" s="21">
        <f t="shared" si="5"/>
        <v>0</v>
      </c>
      <c r="G21" s="19"/>
      <c r="H21" s="19"/>
      <c r="I21" s="19">
        <f t="shared" ref="I21:I36" si="8">SUM(J21:K21)</f>
        <v>249</v>
      </c>
      <c r="J21" s="19">
        <v>249</v>
      </c>
      <c r="K21" s="19"/>
      <c r="L21" s="29"/>
    </row>
    <row r="22" s="1" customFormat="1" ht="25" customHeight="1" spans="1:12">
      <c r="A22" s="17" t="s">
        <v>41</v>
      </c>
      <c r="B22" s="18" t="s">
        <v>42</v>
      </c>
      <c r="C22" s="19">
        <f t="shared" si="2"/>
        <v>1949</v>
      </c>
      <c r="D22" s="19">
        <f t="shared" si="3"/>
        <v>1612</v>
      </c>
      <c r="E22" s="19">
        <f t="shared" si="4"/>
        <v>337</v>
      </c>
      <c r="F22" s="21">
        <f t="shared" si="5"/>
        <v>1738</v>
      </c>
      <c r="G22" s="19">
        <v>1401</v>
      </c>
      <c r="H22" s="19">
        <v>337</v>
      </c>
      <c r="I22" s="19">
        <f t="shared" si="8"/>
        <v>211</v>
      </c>
      <c r="J22" s="19">
        <v>211</v>
      </c>
      <c r="K22" s="19"/>
      <c r="L22" s="31"/>
    </row>
    <row r="23" s="1" customFormat="1" ht="25" customHeight="1" spans="1:12">
      <c r="A23" s="17" t="s">
        <v>43</v>
      </c>
      <c r="B23" s="18" t="s">
        <v>44</v>
      </c>
      <c r="C23" s="19">
        <f t="shared" si="2"/>
        <v>91</v>
      </c>
      <c r="D23" s="19">
        <f t="shared" si="3"/>
        <v>91</v>
      </c>
      <c r="E23" s="19">
        <f t="shared" si="4"/>
        <v>0</v>
      </c>
      <c r="F23" s="21">
        <f t="shared" si="5"/>
        <v>0</v>
      </c>
      <c r="G23" s="25"/>
      <c r="H23" s="25"/>
      <c r="I23" s="19">
        <f t="shared" si="8"/>
        <v>91</v>
      </c>
      <c r="J23" s="19">
        <v>91</v>
      </c>
      <c r="K23" s="19"/>
      <c r="L23" s="32"/>
    </row>
    <row r="24" s="1" customFormat="1" ht="25" customHeight="1" spans="1:12">
      <c r="A24" s="17" t="s">
        <v>45</v>
      </c>
      <c r="B24" s="18" t="s">
        <v>46</v>
      </c>
      <c r="C24" s="19">
        <f t="shared" si="2"/>
        <v>144</v>
      </c>
      <c r="D24" s="19">
        <f t="shared" si="3"/>
        <v>144</v>
      </c>
      <c r="E24" s="19">
        <f t="shared" si="4"/>
        <v>0</v>
      </c>
      <c r="F24" s="21">
        <f t="shared" si="5"/>
        <v>0</v>
      </c>
      <c r="G24" s="25"/>
      <c r="H24" s="25"/>
      <c r="I24" s="19">
        <f t="shared" si="8"/>
        <v>144</v>
      </c>
      <c r="J24" s="19">
        <v>144</v>
      </c>
      <c r="K24" s="19"/>
      <c r="L24" s="32"/>
    </row>
    <row r="25" s="1" customFormat="1" ht="25" customHeight="1" spans="1:12">
      <c r="A25" s="17" t="s">
        <v>47</v>
      </c>
      <c r="B25" s="18" t="s">
        <v>48</v>
      </c>
      <c r="C25" s="19">
        <f t="shared" si="2"/>
        <v>2098</v>
      </c>
      <c r="D25" s="19">
        <f t="shared" si="3"/>
        <v>1745</v>
      </c>
      <c r="E25" s="19">
        <f t="shared" si="4"/>
        <v>353</v>
      </c>
      <c r="F25" s="21">
        <f t="shared" si="5"/>
        <v>1120</v>
      </c>
      <c r="G25" s="19">
        <v>800</v>
      </c>
      <c r="H25" s="24">
        <v>320</v>
      </c>
      <c r="I25" s="19">
        <f t="shared" si="8"/>
        <v>978</v>
      </c>
      <c r="J25" s="19">
        <v>945</v>
      </c>
      <c r="K25" s="19">
        <v>33</v>
      </c>
      <c r="L25" s="32"/>
    </row>
    <row r="26" s="1" customFormat="1" ht="25" customHeight="1" spans="1:12">
      <c r="A26" s="17" t="s">
        <v>49</v>
      </c>
      <c r="B26" s="18" t="s">
        <v>50</v>
      </c>
      <c r="C26" s="19">
        <f t="shared" si="2"/>
        <v>215</v>
      </c>
      <c r="D26" s="19">
        <f t="shared" si="3"/>
        <v>215</v>
      </c>
      <c r="E26" s="19">
        <f t="shared" si="4"/>
        <v>0</v>
      </c>
      <c r="F26" s="21">
        <f t="shared" si="5"/>
        <v>0</v>
      </c>
      <c r="G26" s="26"/>
      <c r="H26" s="26"/>
      <c r="I26" s="19">
        <f t="shared" si="8"/>
        <v>215</v>
      </c>
      <c r="J26" s="19">
        <v>215</v>
      </c>
      <c r="K26" s="19"/>
      <c r="L26" s="32"/>
    </row>
    <row r="27" s="1" customFormat="1" ht="25" customHeight="1" spans="1:12">
      <c r="A27" s="17" t="s">
        <v>51</v>
      </c>
      <c r="B27" s="18" t="s">
        <v>52</v>
      </c>
      <c r="C27" s="19">
        <f t="shared" si="2"/>
        <v>213</v>
      </c>
      <c r="D27" s="19">
        <f t="shared" si="3"/>
        <v>195</v>
      </c>
      <c r="E27" s="19">
        <f t="shared" si="4"/>
        <v>18</v>
      </c>
      <c r="F27" s="21">
        <f t="shared" si="5"/>
        <v>63</v>
      </c>
      <c r="G27" s="26">
        <v>45</v>
      </c>
      <c r="H27" s="26">
        <v>18</v>
      </c>
      <c r="I27" s="19">
        <f t="shared" si="8"/>
        <v>150</v>
      </c>
      <c r="J27" s="19">
        <v>150</v>
      </c>
      <c r="K27" s="19"/>
      <c r="L27" s="32"/>
    </row>
    <row r="28" s="1" customFormat="1" ht="25" customHeight="1" spans="1:12">
      <c r="A28" s="17" t="s">
        <v>53</v>
      </c>
      <c r="B28" s="18" t="s">
        <v>54</v>
      </c>
      <c r="C28" s="19">
        <f t="shared" si="2"/>
        <v>1426</v>
      </c>
      <c r="D28" s="19">
        <f t="shared" si="3"/>
        <v>1198</v>
      </c>
      <c r="E28" s="19">
        <f t="shared" si="4"/>
        <v>228</v>
      </c>
      <c r="F28" s="21">
        <f t="shared" si="5"/>
        <v>1183</v>
      </c>
      <c r="G28" s="26">
        <v>955</v>
      </c>
      <c r="H28" s="26">
        <v>228</v>
      </c>
      <c r="I28" s="19">
        <f t="shared" si="8"/>
        <v>243</v>
      </c>
      <c r="J28" s="19">
        <v>243</v>
      </c>
      <c r="K28" s="19"/>
      <c r="L28" s="32"/>
    </row>
    <row r="29" s="1" customFormat="1" ht="25" customHeight="1" spans="1:12">
      <c r="A29" s="17" t="s">
        <v>55</v>
      </c>
      <c r="B29" s="18" t="s">
        <v>56</v>
      </c>
      <c r="C29" s="19">
        <f t="shared" si="2"/>
        <v>63</v>
      </c>
      <c r="D29" s="19">
        <f t="shared" si="3"/>
        <v>63</v>
      </c>
      <c r="E29" s="19">
        <f t="shared" si="4"/>
        <v>0</v>
      </c>
      <c r="F29" s="21">
        <f t="shared" si="5"/>
        <v>0</v>
      </c>
      <c r="G29" s="26"/>
      <c r="H29" s="26"/>
      <c r="I29" s="19">
        <f t="shared" si="8"/>
        <v>63</v>
      </c>
      <c r="J29" s="19">
        <v>63</v>
      </c>
      <c r="K29" s="19"/>
      <c r="L29" s="32"/>
    </row>
    <row r="30" s="1" customFormat="1" ht="25" customHeight="1" spans="1:12">
      <c r="A30" s="17" t="s">
        <v>57</v>
      </c>
      <c r="B30" s="18" t="s">
        <v>58</v>
      </c>
      <c r="C30" s="19">
        <f t="shared" si="2"/>
        <v>1649</v>
      </c>
      <c r="D30" s="19">
        <f t="shared" si="3"/>
        <v>1384</v>
      </c>
      <c r="E30" s="19">
        <f t="shared" si="4"/>
        <v>265</v>
      </c>
      <c r="F30" s="21">
        <f t="shared" si="5"/>
        <v>1463</v>
      </c>
      <c r="G30" s="26">
        <v>1198</v>
      </c>
      <c r="H30" s="26">
        <v>265</v>
      </c>
      <c r="I30" s="19">
        <f t="shared" si="8"/>
        <v>186</v>
      </c>
      <c r="J30" s="19">
        <v>186</v>
      </c>
      <c r="K30" s="19"/>
      <c r="L30" s="32"/>
    </row>
    <row r="31" s="1" customFormat="1" ht="25" customHeight="1" spans="1:12">
      <c r="A31" s="17" t="s">
        <v>59</v>
      </c>
      <c r="B31" s="18" t="s">
        <v>60</v>
      </c>
      <c r="C31" s="19">
        <f t="shared" si="2"/>
        <v>46</v>
      </c>
      <c r="D31" s="19">
        <f t="shared" si="3"/>
        <v>46</v>
      </c>
      <c r="E31" s="19">
        <f t="shared" si="4"/>
        <v>0</v>
      </c>
      <c r="F31" s="21">
        <f t="shared" si="5"/>
        <v>0</v>
      </c>
      <c r="G31" s="26"/>
      <c r="H31" s="26"/>
      <c r="I31" s="19">
        <f t="shared" si="8"/>
        <v>46</v>
      </c>
      <c r="J31" s="19">
        <v>46</v>
      </c>
      <c r="K31" s="19"/>
      <c r="L31" s="32"/>
    </row>
    <row r="32" s="1" customFormat="1" ht="25" customHeight="1" spans="1:12">
      <c r="A32" s="17" t="s">
        <v>61</v>
      </c>
      <c r="B32" s="23" t="s">
        <v>62</v>
      </c>
      <c r="C32" s="19">
        <f t="shared" si="2"/>
        <v>976</v>
      </c>
      <c r="D32" s="19">
        <f t="shared" si="3"/>
        <v>763</v>
      </c>
      <c r="E32" s="19">
        <f t="shared" si="4"/>
        <v>213</v>
      </c>
      <c r="F32" s="21">
        <f t="shared" si="5"/>
        <v>640</v>
      </c>
      <c r="G32" s="19">
        <v>523</v>
      </c>
      <c r="H32" s="24">
        <v>117</v>
      </c>
      <c r="I32" s="19">
        <f t="shared" si="8"/>
        <v>336</v>
      </c>
      <c r="J32" s="19">
        <v>240</v>
      </c>
      <c r="K32" s="19">
        <v>96</v>
      </c>
      <c r="L32" s="32"/>
    </row>
    <row r="33" s="1" customFormat="1" ht="25" customHeight="1" spans="1:12">
      <c r="A33" s="17" t="s">
        <v>63</v>
      </c>
      <c r="B33" s="18" t="s">
        <v>64</v>
      </c>
      <c r="C33" s="19">
        <f t="shared" si="2"/>
        <v>1257</v>
      </c>
      <c r="D33" s="19">
        <f t="shared" si="3"/>
        <v>1003</v>
      </c>
      <c r="E33" s="19">
        <f t="shared" si="4"/>
        <v>254</v>
      </c>
      <c r="F33" s="21">
        <f t="shared" si="5"/>
        <v>1120</v>
      </c>
      <c r="G33" s="19">
        <v>866</v>
      </c>
      <c r="H33" s="24">
        <v>254</v>
      </c>
      <c r="I33" s="19">
        <f t="shared" si="8"/>
        <v>137</v>
      </c>
      <c r="J33" s="19">
        <v>137</v>
      </c>
      <c r="K33" s="19"/>
      <c r="L33" s="32"/>
    </row>
    <row r="34" s="1" customFormat="1" ht="25" customHeight="1" spans="1:12">
      <c r="A34" s="17" t="s">
        <v>65</v>
      </c>
      <c r="B34" s="18" t="s">
        <v>66</v>
      </c>
      <c r="C34" s="19">
        <f t="shared" si="2"/>
        <v>13</v>
      </c>
      <c r="D34" s="19">
        <f t="shared" si="3"/>
        <v>13</v>
      </c>
      <c r="E34" s="19">
        <f t="shared" si="4"/>
        <v>0</v>
      </c>
      <c r="F34" s="21">
        <f t="shared" si="5"/>
        <v>0</v>
      </c>
      <c r="G34" s="26"/>
      <c r="H34" s="26"/>
      <c r="I34" s="19">
        <f t="shared" si="8"/>
        <v>13</v>
      </c>
      <c r="J34" s="19">
        <v>13</v>
      </c>
      <c r="K34" s="19"/>
      <c r="L34" s="32"/>
    </row>
    <row r="35" s="1" customFormat="1" ht="25" customHeight="1" spans="1:12">
      <c r="A35" s="17" t="s">
        <v>67</v>
      </c>
      <c r="B35" s="18" t="s">
        <v>68</v>
      </c>
      <c r="C35" s="19">
        <f t="shared" si="2"/>
        <v>173</v>
      </c>
      <c r="D35" s="19">
        <f t="shared" si="3"/>
        <v>0</v>
      </c>
      <c r="E35" s="19">
        <f t="shared" si="4"/>
        <v>173</v>
      </c>
      <c r="F35" s="21">
        <f t="shared" si="5"/>
        <v>0</v>
      </c>
      <c r="G35" s="26"/>
      <c r="H35" s="26"/>
      <c r="I35" s="19">
        <f t="shared" si="8"/>
        <v>173</v>
      </c>
      <c r="J35" s="19">
        <v>0</v>
      </c>
      <c r="K35" s="19">
        <v>173</v>
      </c>
      <c r="L35" s="32"/>
    </row>
    <row r="36" s="1" customFormat="1" ht="25" customHeight="1" spans="1:12">
      <c r="A36" s="17" t="s">
        <v>69</v>
      </c>
      <c r="B36" s="18" t="s">
        <v>70</v>
      </c>
      <c r="C36" s="19">
        <f t="shared" si="2"/>
        <v>720</v>
      </c>
      <c r="D36" s="19">
        <f t="shared" si="3"/>
        <v>675</v>
      </c>
      <c r="E36" s="19">
        <f t="shared" si="4"/>
        <v>45</v>
      </c>
      <c r="F36" s="21">
        <f t="shared" si="5"/>
        <v>658</v>
      </c>
      <c r="G36" s="26">
        <v>613</v>
      </c>
      <c r="H36" s="26">
        <v>45</v>
      </c>
      <c r="I36" s="19">
        <f t="shared" si="8"/>
        <v>62</v>
      </c>
      <c r="J36" s="19">
        <v>62</v>
      </c>
      <c r="K36" s="19"/>
      <c r="L36" s="32"/>
    </row>
    <row r="37" s="1" customFormat="1" ht="25" customHeight="1" spans="1:12">
      <c r="A37" s="17" t="s">
        <v>71</v>
      </c>
      <c r="B37" s="23" t="s">
        <v>72</v>
      </c>
      <c r="C37" s="19">
        <f t="shared" si="2"/>
        <v>670</v>
      </c>
      <c r="D37" s="19">
        <f t="shared" si="3"/>
        <v>661</v>
      </c>
      <c r="E37" s="19">
        <f t="shared" si="4"/>
        <v>9</v>
      </c>
      <c r="F37" s="21">
        <f t="shared" si="5"/>
        <v>670</v>
      </c>
      <c r="G37" s="19">
        <v>661</v>
      </c>
      <c r="H37" s="24">
        <v>9</v>
      </c>
      <c r="I37" s="19"/>
      <c r="J37" s="19"/>
      <c r="K37" s="19"/>
      <c r="L37" s="32"/>
    </row>
    <row r="38" s="1" customFormat="1" ht="25" customHeight="1" spans="1:12">
      <c r="A38" s="17" t="s">
        <v>73</v>
      </c>
      <c r="B38" s="18" t="s">
        <v>74</v>
      </c>
      <c r="C38" s="19">
        <f t="shared" si="2"/>
        <v>293</v>
      </c>
      <c r="D38" s="19">
        <f t="shared" si="3"/>
        <v>293</v>
      </c>
      <c r="E38" s="19">
        <f t="shared" si="4"/>
        <v>0</v>
      </c>
      <c r="F38" s="21">
        <f t="shared" si="5"/>
        <v>0</v>
      </c>
      <c r="G38" s="26"/>
      <c r="H38" s="26"/>
      <c r="I38" s="19">
        <f t="shared" ref="I38:I45" si="9">SUM(J38:K38)</f>
        <v>293</v>
      </c>
      <c r="J38" s="19">
        <v>293</v>
      </c>
      <c r="K38" s="19"/>
      <c r="L38" s="32"/>
    </row>
    <row r="39" s="1" customFormat="1" ht="25" customHeight="1" spans="1:12">
      <c r="A39" s="17" t="s">
        <v>75</v>
      </c>
      <c r="B39" s="18" t="s">
        <v>76</v>
      </c>
      <c r="C39" s="19">
        <f t="shared" si="2"/>
        <v>313</v>
      </c>
      <c r="D39" s="19">
        <f t="shared" si="3"/>
        <v>313</v>
      </c>
      <c r="E39" s="19">
        <f t="shared" si="4"/>
        <v>0</v>
      </c>
      <c r="F39" s="21">
        <f t="shared" si="5"/>
        <v>0</v>
      </c>
      <c r="G39" s="26"/>
      <c r="H39" s="26"/>
      <c r="I39" s="19">
        <f t="shared" si="9"/>
        <v>313</v>
      </c>
      <c r="J39" s="19">
        <v>313</v>
      </c>
      <c r="K39" s="19"/>
      <c r="L39" s="32"/>
    </row>
    <row r="40" s="1" customFormat="1" ht="25" customHeight="1" spans="1:12">
      <c r="A40" s="17" t="s">
        <v>77</v>
      </c>
      <c r="B40" s="18" t="s">
        <v>78</v>
      </c>
      <c r="C40" s="19">
        <f t="shared" si="2"/>
        <v>3012</v>
      </c>
      <c r="D40" s="19">
        <f t="shared" si="3"/>
        <v>2296</v>
      </c>
      <c r="E40" s="19">
        <f t="shared" si="4"/>
        <v>716</v>
      </c>
      <c r="F40" s="21">
        <f t="shared" si="5"/>
        <v>2506</v>
      </c>
      <c r="G40" s="26">
        <v>1790</v>
      </c>
      <c r="H40" s="26">
        <v>716</v>
      </c>
      <c r="I40" s="19">
        <f t="shared" si="9"/>
        <v>506</v>
      </c>
      <c r="J40" s="19">
        <v>506</v>
      </c>
      <c r="K40" s="19"/>
      <c r="L40" s="32"/>
    </row>
    <row r="41" s="1" customFormat="1" ht="25" customHeight="1" spans="1:12">
      <c r="A41" s="17" t="s">
        <v>79</v>
      </c>
      <c r="B41" s="18" t="s">
        <v>80</v>
      </c>
      <c r="C41" s="19">
        <f t="shared" si="2"/>
        <v>1473</v>
      </c>
      <c r="D41" s="19">
        <f t="shared" si="3"/>
        <v>1293</v>
      </c>
      <c r="E41" s="19">
        <f t="shared" si="4"/>
        <v>180</v>
      </c>
      <c r="F41" s="21">
        <f t="shared" si="5"/>
        <v>803</v>
      </c>
      <c r="G41" s="26">
        <v>623</v>
      </c>
      <c r="H41" s="4">
        <v>180</v>
      </c>
      <c r="I41" s="19">
        <f t="shared" si="9"/>
        <v>670</v>
      </c>
      <c r="J41" s="19">
        <v>670</v>
      </c>
      <c r="K41" s="19"/>
      <c r="L41" s="32"/>
    </row>
    <row r="42" s="1" customFormat="1" ht="25" customHeight="1" spans="1:12">
      <c r="A42" s="17" t="s">
        <v>81</v>
      </c>
      <c r="B42" s="18" t="s">
        <v>82</v>
      </c>
      <c r="C42" s="19">
        <f t="shared" si="2"/>
        <v>400</v>
      </c>
      <c r="D42" s="19">
        <f t="shared" si="3"/>
        <v>0</v>
      </c>
      <c r="E42" s="19">
        <f t="shared" si="4"/>
        <v>400</v>
      </c>
      <c r="F42" s="21">
        <f t="shared" si="5"/>
        <v>0</v>
      </c>
      <c r="G42" s="26"/>
      <c r="H42" s="26"/>
      <c r="I42" s="19">
        <f t="shared" si="9"/>
        <v>400</v>
      </c>
      <c r="J42" s="19">
        <v>0</v>
      </c>
      <c r="K42" s="19">
        <v>400</v>
      </c>
      <c r="L42" s="32"/>
    </row>
    <row r="43" s="1" customFormat="1" ht="25" customHeight="1" spans="1:12">
      <c r="A43" s="17" t="s">
        <v>83</v>
      </c>
      <c r="B43" s="18" t="s">
        <v>84</v>
      </c>
      <c r="C43" s="19">
        <f t="shared" si="2"/>
        <v>140</v>
      </c>
      <c r="D43" s="19">
        <f t="shared" si="3"/>
        <v>140</v>
      </c>
      <c r="E43" s="19">
        <f t="shared" si="4"/>
        <v>0</v>
      </c>
      <c r="F43" s="21">
        <f t="shared" si="5"/>
        <v>0</v>
      </c>
      <c r="G43" s="26"/>
      <c r="H43" s="26"/>
      <c r="I43" s="19">
        <f t="shared" si="9"/>
        <v>140</v>
      </c>
      <c r="J43" s="19">
        <v>140</v>
      </c>
      <c r="K43" s="19"/>
      <c r="L43" s="32"/>
    </row>
    <row r="44" s="1" customFormat="1" ht="25" customHeight="1" spans="1:12">
      <c r="A44" s="17" t="s">
        <v>85</v>
      </c>
      <c r="B44" s="18" t="s">
        <v>86</v>
      </c>
      <c r="C44" s="19">
        <f t="shared" si="2"/>
        <v>263</v>
      </c>
      <c r="D44" s="19">
        <f t="shared" si="3"/>
        <v>0</v>
      </c>
      <c r="E44" s="19">
        <f t="shared" si="4"/>
        <v>263</v>
      </c>
      <c r="F44" s="21">
        <f t="shared" si="5"/>
        <v>0</v>
      </c>
      <c r="G44" s="26"/>
      <c r="H44" s="26"/>
      <c r="I44" s="19">
        <f t="shared" si="9"/>
        <v>263</v>
      </c>
      <c r="J44" s="19">
        <v>0</v>
      </c>
      <c r="K44" s="19">
        <v>263</v>
      </c>
      <c r="L44" s="32"/>
    </row>
    <row r="45" s="1" customFormat="1" ht="25" customHeight="1" spans="1:12">
      <c r="A45" s="17" t="s">
        <v>87</v>
      </c>
      <c r="B45" s="18" t="s">
        <v>88</v>
      </c>
      <c r="C45" s="19">
        <f t="shared" si="2"/>
        <v>468</v>
      </c>
      <c r="D45" s="19">
        <f t="shared" si="3"/>
        <v>0</v>
      </c>
      <c r="E45" s="19">
        <f t="shared" si="4"/>
        <v>468</v>
      </c>
      <c r="F45" s="21">
        <f t="shared" si="5"/>
        <v>0</v>
      </c>
      <c r="G45" s="26"/>
      <c r="H45" s="26"/>
      <c r="I45" s="19">
        <f t="shared" si="9"/>
        <v>468</v>
      </c>
      <c r="J45" s="19">
        <v>0</v>
      </c>
      <c r="K45" s="19">
        <v>468</v>
      </c>
      <c r="L45" s="32"/>
    </row>
    <row r="46" s="1" customFormat="1" ht="25" customHeight="1" spans="1:12">
      <c r="A46" s="17" t="s">
        <v>89</v>
      </c>
      <c r="B46" s="18" t="s">
        <v>90</v>
      </c>
      <c r="C46" s="19">
        <f t="shared" ref="C46:K46" si="10">SUM(C47:C51)</f>
        <v>2503</v>
      </c>
      <c r="D46" s="19">
        <f t="shared" si="10"/>
        <v>1996</v>
      </c>
      <c r="E46" s="19">
        <f t="shared" si="10"/>
        <v>507</v>
      </c>
      <c r="F46" s="19">
        <f t="shared" si="10"/>
        <v>1120</v>
      </c>
      <c r="G46" s="19">
        <f t="shared" si="10"/>
        <v>800</v>
      </c>
      <c r="H46" s="19">
        <f t="shared" si="10"/>
        <v>320</v>
      </c>
      <c r="I46" s="19">
        <f t="shared" si="10"/>
        <v>1383</v>
      </c>
      <c r="J46" s="19">
        <f t="shared" si="10"/>
        <v>1196</v>
      </c>
      <c r="K46" s="19">
        <f t="shared" si="10"/>
        <v>187</v>
      </c>
      <c r="L46" s="32"/>
    </row>
    <row r="47" s="1" customFormat="1" ht="25" customHeight="1" spans="1:12">
      <c r="A47" s="20" t="s">
        <v>14</v>
      </c>
      <c r="B47" s="18" t="s">
        <v>91</v>
      </c>
      <c r="C47" s="19">
        <f t="shared" ref="C47:C51" si="11">F47+I47</f>
        <v>1896</v>
      </c>
      <c r="D47" s="19">
        <f t="shared" ref="D47:D51" si="12">G47+J47</f>
        <v>1576</v>
      </c>
      <c r="E47" s="19">
        <f t="shared" ref="E47:E51" si="13">H47+K47</f>
        <v>320</v>
      </c>
      <c r="F47" s="21">
        <f t="shared" ref="F47:F51" si="14">SUM(G47:H47)</f>
        <v>1120</v>
      </c>
      <c r="G47" s="26">
        <v>800</v>
      </c>
      <c r="H47" s="26">
        <v>320</v>
      </c>
      <c r="I47" s="19">
        <f t="shared" ref="I47:I51" si="15">SUM(J47:K47)</f>
        <v>776</v>
      </c>
      <c r="J47" s="19">
        <v>776</v>
      </c>
      <c r="K47" s="19"/>
      <c r="L47" s="32"/>
    </row>
    <row r="48" s="1" customFormat="1" ht="25" customHeight="1" spans="1:12">
      <c r="A48" s="20" t="s">
        <v>16</v>
      </c>
      <c r="B48" s="18" t="s">
        <v>92</v>
      </c>
      <c r="C48" s="19">
        <f t="shared" si="11"/>
        <v>420</v>
      </c>
      <c r="D48" s="19">
        <f t="shared" si="12"/>
        <v>420</v>
      </c>
      <c r="E48" s="19">
        <f t="shared" si="13"/>
        <v>0</v>
      </c>
      <c r="F48" s="21">
        <f t="shared" si="14"/>
        <v>0</v>
      </c>
      <c r="G48" s="26"/>
      <c r="H48" s="26"/>
      <c r="I48" s="19">
        <f t="shared" si="15"/>
        <v>420</v>
      </c>
      <c r="J48" s="19">
        <v>420</v>
      </c>
      <c r="K48" s="19"/>
      <c r="L48" s="32"/>
    </row>
    <row r="49" s="1" customFormat="1" ht="25" customHeight="1" spans="1:12">
      <c r="A49" s="20" t="s">
        <v>18</v>
      </c>
      <c r="B49" s="18" t="s">
        <v>93</v>
      </c>
      <c r="C49" s="19">
        <f t="shared" si="11"/>
        <v>108</v>
      </c>
      <c r="D49" s="19">
        <f t="shared" si="12"/>
        <v>0</v>
      </c>
      <c r="E49" s="19">
        <f t="shared" si="13"/>
        <v>108</v>
      </c>
      <c r="F49" s="21">
        <f t="shared" si="14"/>
        <v>0</v>
      </c>
      <c r="G49" s="26"/>
      <c r="H49" s="26"/>
      <c r="I49" s="19">
        <f t="shared" si="15"/>
        <v>108</v>
      </c>
      <c r="J49" s="19">
        <v>0</v>
      </c>
      <c r="K49" s="19">
        <v>108</v>
      </c>
      <c r="L49" s="32"/>
    </row>
    <row r="50" s="1" customFormat="1" ht="25" customHeight="1" spans="1:12">
      <c r="A50" s="20" t="s">
        <v>94</v>
      </c>
      <c r="B50" s="18" t="s">
        <v>95</v>
      </c>
      <c r="C50" s="19">
        <f t="shared" si="11"/>
        <v>63</v>
      </c>
      <c r="D50" s="19">
        <f t="shared" si="12"/>
        <v>0</v>
      </c>
      <c r="E50" s="19">
        <f t="shared" si="13"/>
        <v>63</v>
      </c>
      <c r="F50" s="21">
        <f t="shared" si="14"/>
        <v>0</v>
      </c>
      <c r="G50" s="26"/>
      <c r="H50" s="26"/>
      <c r="I50" s="19">
        <f t="shared" si="15"/>
        <v>63</v>
      </c>
      <c r="J50" s="19"/>
      <c r="K50" s="19">
        <v>63</v>
      </c>
      <c r="L50" s="32"/>
    </row>
    <row r="51" s="1" customFormat="1" ht="25" customHeight="1" spans="1:12">
      <c r="A51" s="20" t="s">
        <v>96</v>
      </c>
      <c r="B51" s="18" t="s">
        <v>97</v>
      </c>
      <c r="C51" s="19">
        <f t="shared" si="11"/>
        <v>16</v>
      </c>
      <c r="D51" s="19">
        <f t="shared" si="12"/>
        <v>0</v>
      </c>
      <c r="E51" s="19">
        <f t="shared" si="13"/>
        <v>16</v>
      </c>
      <c r="F51" s="21">
        <f t="shared" si="14"/>
        <v>0</v>
      </c>
      <c r="G51" s="26"/>
      <c r="H51" s="26"/>
      <c r="I51" s="19">
        <f t="shared" si="15"/>
        <v>16</v>
      </c>
      <c r="J51" s="19"/>
      <c r="K51" s="19">
        <v>16</v>
      </c>
      <c r="L51" s="32"/>
    </row>
  </sheetData>
  <mergeCells count="7">
    <mergeCell ref="A1:L1"/>
    <mergeCell ref="C3:E3"/>
    <mergeCell ref="F3:H3"/>
    <mergeCell ref="I3:K3"/>
    <mergeCell ref="A5:B5"/>
    <mergeCell ref="A3:A4"/>
    <mergeCell ref="B3:B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ftw5t5</dc:creator>
  <dcterms:created xsi:type="dcterms:W3CDTF">2018-08-03T08:03:10Z</dcterms:created>
  <dcterms:modified xsi:type="dcterms:W3CDTF">2018-08-03T08:04:15Z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