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95" windowHeight="1261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<sst xmlns="http://schemas.openxmlformats.org/spreadsheetml/2006/main" count="62">
  <si>
    <t>调整2019年省级乡村振兴专项资金明细表</t>
  </si>
  <si>
    <t>单位：万元</t>
  </si>
  <si>
    <t>县市</t>
  </si>
  <si>
    <t>合计</t>
  </si>
  <si>
    <t>2019年省级乡村振兴专项</t>
  </si>
  <si>
    <t>2020年省级乡村振兴专项</t>
  </si>
  <si>
    <t>扶贫
标识</t>
  </si>
  <si>
    <t>备注</t>
  </si>
  <si>
    <t>小计</t>
  </si>
  <si>
    <t>吉财农指[2019]
893号已下达</t>
  </si>
  <si>
    <t>此次追减</t>
  </si>
  <si>
    <t>吉财农指[2020]
327、703、899、963号已下达</t>
  </si>
  <si>
    <t>此次下达</t>
  </si>
  <si>
    <t>农田建设
（省级补助）</t>
  </si>
  <si>
    <t>中央基建投资高标准农田建设
（省级补助）</t>
  </si>
  <si>
    <t>部分</t>
  </si>
  <si>
    <t>长春市</t>
  </si>
  <si>
    <t xml:space="preserve">    市本级</t>
  </si>
  <si>
    <t xml:space="preserve">    九台区</t>
  </si>
  <si>
    <t xml:space="preserve">    双阳区</t>
  </si>
  <si>
    <t>榆树市</t>
  </si>
  <si>
    <t>德惠市</t>
  </si>
  <si>
    <t>农安县</t>
  </si>
  <si>
    <t>吉林市</t>
  </si>
  <si>
    <t>永吉县</t>
  </si>
  <si>
    <t>蛟河市</t>
  </si>
  <si>
    <t>舒兰市</t>
  </si>
  <si>
    <t>磐石市</t>
  </si>
  <si>
    <t>桦甸市</t>
  </si>
  <si>
    <t>四平市</t>
  </si>
  <si>
    <t>梨树县</t>
  </si>
  <si>
    <t>双辽市</t>
  </si>
  <si>
    <t>伊通县</t>
  </si>
  <si>
    <t>公主岭市</t>
  </si>
  <si>
    <t>10740</t>
  </si>
  <si>
    <t>8141</t>
  </si>
  <si>
    <t>辽源市</t>
  </si>
  <si>
    <t>东丰县</t>
  </si>
  <si>
    <t>东辽县</t>
  </si>
  <si>
    <t>通化市</t>
  </si>
  <si>
    <t>通化县</t>
  </si>
  <si>
    <t>集安市</t>
  </si>
  <si>
    <t>柳河县</t>
  </si>
  <si>
    <t>辉南县</t>
  </si>
  <si>
    <t>梅河口市</t>
  </si>
  <si>
    <t>白山市</t>
  </si>
  <si>
    <t xml:space="preserve">    江源区</t>
  </si>
  <si>
    <t>抚松县</t>
  </si>
  <si>
    <t>长白县</t>
  </si>
  <si>
    <t>临江市</t>
  </si>
  <si>
    <t>白城市</t>
  </si>
  <si>
    <t>洮南市</t>
  </si>
  <si>
    <t>松原市</t>
  </si>
  <si>
    <t>前郭县</t>
  </si>
  <si>
    <t>长岭县</t>
  </si>
  <si>
    <t>乾安县</t>
  </si>
  <si>
    <t>扶余市</t>
  </si>
  <si>
    <t>延边州</t>
  </si>
  <si>
    <t xml:space="preserve">    延吉市</t>
  </si>
  <si>
    <t xml:space="preserve">    图们市</t>
  </si>
  <si>
    <t xml:space="preserve">    敦化市</t>
  </si>
  <si>
    <t xml:space="preserve">    珲春市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</si>
</sst>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2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50" applyFont="1" applyFill="1" applyBorder="1" applyAlignment="1">
      <alignment vertical="center"/>
    </xf>
    <xf numFmtId="0" fontId="1" fillId="0" borderId="0" xfId="50" applyFont="1" applyFill="1" applyAlignment="1">
      <alignment vertical="center"/>
    </xf>
    <xf numFmtId="0" fontId="2" fillId="0" borderId="0" xfId="50" applyFont="1" applyFill="1" applyAlignment="1">
      <alignment vertical="center"/>
    </xf>
    <xf numFmtId="0" fontId="3" fillId="0" borderId="0" xfId="50" applyFont="1" applyFill="1" applyAlignment="1">
      <alignment vertical="center"/>
    </xf>
    <xf numFmtId="0" fontId="4" fillId="0" borderId="0" xfId="50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50" applyFont="1" applyFill="1" applyBorder="1" applyAlignment="1">
      <alignment horizontal="center" vertical="center"/>
    </xf>
    <xf numFmtId="0" fontId="7" fillId="0" borderId="0" xfId="5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49" fontId="4" fillId="0" borderId="1" xfId="50" applyNumberFormat="1" applyFont="1" applyFill="1" applyBorder="1" applyAlignment="1">
      <alignment horizontal="center" vertical="center"/>
    </xf>
    <xf numFmtId="0" fontId="7" fillId="0" borderId="0" xfId="50" applyFont="1" applyFill="1" applyAlignment="1">
      <alignment horizontal="center" vertical="center"/>
    </xf>
    <xf numFmtId="0" fontId="8" fillId="0" borderId="0" xfId="5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vertical="center"/>
    </xf>
    <xf numFmtId="0" fontId="2" fillId="0" borderId="1" xfId="50" applyFont="1" applyFill="1" applyBorder="1" applyAlignment="1">
      <alignment vertical="center"/>
    </xf>
    <xf numFmtId="0" fontId="4" fillId="0" borderId="1" xfId="5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1"/>
  <sheetViews>
    <sheetView tabSelected="1" workbookViewId="0">
      <selection activeCell="O10" sqref="O10"/>
    </sheetView>
  </sheetViews>
  <sheetFormatPr defaultColWidth="9" defaultRowHeight="14.25"/>
  <cols>
    <col min="1" max="1" width="12" style="4" customWidth="1"/>
    <col min="2" max="2" width="10.125" style="4" customWidth="1"/>
    <col min="3" max="3" width="9" style="4" customWidth="1"/>
    <col min="4" max="4" width="15.375" style="5" customWidth="1"/>
    <col min="5" max="5" width="16.875" style="5" customWidth="1"/>
    <col min="6" max="6" width="9" style="4" customWidth="1"/>
    <col min="7" max="7" width="16.375" style="5" customWidth="1"/>
    <col min="8" max="8" width="15.875" style="5" customWidth="1"/>
    <col min="9" max="9" width="21.625" style="5" customWidth="1"/>
    <col min="10" max="10" width="9.125" style="5" customWidth="1"/>
    <col min="11" max="11" width="14.75" style="6" customWidth="1"/>
    <col min="12" max="16384" width="9" style="7"/>
  </cols>
  <sheetData>
    <row r="1" s="1" customFormat="1" ht="27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17" customHeight="1" spans="1:11">
      <c r="A2" s="9"/>
      <c r="B2" s="9"/>
      <c r="C2" s="9"/>
      <c r="D2" s="9"/>
      <c r="E2" s="9"/>
      <c r="F2" s="9"/>
      <c r="G2" s="9"/>
      <c r="H2" s="9"/>
      <c r="I2" s="20"/>
      <c r="J2" s="21" t="s">
        <v>1</v>
      </c>
      <c r="K2" s="21"/>
    </row>
    <row r="3" s="2" customFormat="1" ht="36" customHeight="1" spans="1:11">
      <c r="A3" s="10" t="s">
        <v>2</v>
      </c>
      <c r="B3" s="10" t="s">
        <v>3</v>
      </c>
      <c r="C3" s="11" t="s">
        <v>4</v>
      </c>
      <c r="D3" s="11"/>
      <c r="E3" s="11"/>
      <c r="F3" s="11" t="s">
        <v>5</v>
      </c>
      <c r="G3" s="11"/>
      <c r="H3" s="11"/>
      <c r="I3" s="11"/>
      <c r="J3" s="22" t="s">
        <v>6</v>
      </c>
      <c r="K3" s="23" t="s">
        <v>7</v>
      </c>
    </row>
    <row r="4" s="2" customFormat="1" ht="21" customHeight="1" spans="1:11">
      <c r="A4" s="10"/>
      <c r="B4" s="10"/>
      <c r="C4" s="10" t="s">
        <v>8</v>
      </c>
      <c r="D4" s="12" t="s">
        <v>9</v>
      </c>
      <c r="E4" s="12" t="s">
        <v>10</v>
      </c>
      <c r="F4" s="10" t="s">
        <v>8</v>
      </c>
      <c r="G4" s="12" t="s">
        <v>11</v>
      </c>
      <c r="H4" s="12" t="s">
        <v>12</v>
      </c>
      <c r="I4" s="12"/>
      <c r="J4" s="24"/>
      <c r="K4" s="25"/>
    </row>
    <row r="5" s="2" customFormat="1" ht="48" customHeight="1" spans="1:11">
      <c r="A5" s="10"/>
      <c r="B5" s="10"/>
      <c r="C5" s="10"/>
      <c r="D5" s="12"/>
      <c r="E5" s="12" t="s">
        <v>13</v>
      </c>
      <c r="F5" s="10"/>
      <c r="G5" s="12"/>
      <c r="H5" s="12" t="s">
        <v>13</v>
      </c>
      <c r="I5" s="12" t="s">
        <v>14</v>
      </c>
      <c r="J5" s="26"/>
      <c r="K5" s="27"/>
    </row>
    <row r="6" s="2" customFormat="1" ht="17" customHeight="1" spans="1:11">
      <c r="A6" s="13" t="s">
        <v>3</v>
      </c>
      <c r="B6" s="14">
        <f t="shared" ref="B6:B51" si="0">E6+H6+I6</f>
        <v>-14533.5</v>
      </c>
      <c r="C6" s="14">
        <f t="shared" ref="C6:C51" si="1">D6+E6</f>
        <v>112962.5</v>
      </c>
      <c r="D6" s="14">
        <f t="shared" ref="D6:I6" si="2">D7+D12+D13+D14+D16+D15+D17+D18+D19+D20+D21+D22+D23+D24+D25+D26+D27+D28+D29+D30+D31+D32+D33+D34+D37+D39+D40+D41+D42+D43+D45+D46+D47+D11+D38+D44</f>
        <v>166033</v>
      </c>
      <c r="E6" s="14">
        <f t="shared" si="2"/>
        <v>-53070.5</v>
      </c>
      <c r="F6" s="14">
        <f t="shared" ref="F6:F51" si="3">G6+H6+I6</f>
        <v>167581</v>
      </c>
      <c r="G6" s="14">
        <f t="shared" si="2"/>
        <v>129044</v>
      </c>
      <c r="H6" s="14">
        <f t="shared" si="2"/>
        <v>17178</v>
      </c>
      <c r="I6" s="14">
        <f t="shared" si="2"/>
        <v>21359</v>
      </c>
      <c r="J6" s="14" t="s">
        <v>15</v>
      </c>
      <c r="K6" s="28"/>
    </row>
    <row r="7" s="2" customFormat="1" ht="15" customHeight="1" spans="1:11">
      <c r="A7" s="15" t="s">
        <v>16</v>
      </c>
      <c r="B7" s="14">
        <f t="shared" si="0"/>
        <v>-2214</v>
      </c>
      <c r="C7" s="16">
        <f t="shared" si="1"/>
        <v>8447</v>
      </c>
      <c r="D7" s="14">
        <f>D10+D9</f>
        <v>12552</v>
      </c>
      <c r="E7" s="14">
        <f>E10+E9</f>
        <v>-4105</v>
      </c>
      <c r="F7" s="16">
        <f t="shared" si="3"/>
        <v>12572</v>
      </c>
      <c r="G7" s="14">
        <f t="shared" ref="G7:I7" si="4">G8+G9+G10</f>
        <v>10681</v>
      </c>
      <c r="H7" s="14">
        <f t="shared" si="4"/>
        <v>440</v>
      </c>
      <c r="I7" s="14">
        <f t="shared" si="4"/>
        <v>1451</v>
      </c>
      <c r="J7" s="14" t="s">
        <v>15</v>
      </c>
      <c r="K7" s="29"/>
    </row>
    <row r="8" s="2" customFormat="1" ht="15" customHeight="1" spans="1:11">
      <c r="A8" s="15" t="s">
        <v>17</v>
      </c>
      <c r="B8" s="14">
        <f t="shared" si="0"/>
        <v>11</v>
      </c>
      <c r="C8" s="16">
        <f t="shared" si="1"/>
        <v>0</v>
      </c>
      <c r="D8" s="14"/>
      <c r="E8" s="14"/>
      <c r="F8" s="16">
        <f t="shared" si="3"/>
        <v>1201</v>
      </c>
      <c r="G8" s="14">
        <v>1190</v>
      </c>
      <c r="H8" s="14">
        <v>11</v>
      </c>
      <c r="I8" s="14"/>
      <c r="J8" s="14" t="s">
        <v>15</v>
      </c>
      <c r="K8" s="29"/>
    </row>
    <row r="9" s="2" customFormat="1" ht="15" customHeight="1" spans="1:11">
      <c r="A9" s="15" t="s">
        <v>18</v>
      </c>
      <c r="B9" s="14">
        <f t="shared" si="0"/>
        <v>-15</v>
      </c>
      <c r="C9" s="16">
        <f t="shared" si="1"/>
        <v>5758</v>
      </c>
      <c r="D9" s="17">
        <v>6987</v>
      </c>
      <c r="E9" s="14">
        <v>-1229</v>
      </c>
      <c r="F9" s="16">
        <f t="shared" si="3"/>
        <v>6207</v>
      </c>
      <c r="G9" s="17">
        <v>4993</v>
      </c>
      <c r="H9" s="14">
        <v>234</v>
      </c>
      <c r="I9" s="14">
        <v>980</v>
      </c>
      <c r="J9" s="14" t="s">
        <v>15</v>
      </c>
      <c r="K9" s="29"/>
    </row>
    <row r="10" s="2" customFormat="1" ht="15" customHeight="1" spans="1:11">
      <c r="A10" s="18" t="s">
        <v>19</v>
      </c>
      <c r="B10" s="14">
        <f t="shared" si="0"/>
        <v>-2210</v>
      </c>
      <c r="C10" s="16">
        <f t="shared" si="1"/>
        <v>2689</v>
      </c>
      <c r="D10" s="17">
        <v>5565</v>
      </c>
      <c r="E10" s="14">
        <v>-2876</v>
      </c>
      <c r="F10" s="16">
        <f t="shared" si="3"/>
        <v>5164</v>
      </c>
      <c r="G10" s="17">
        <v>4498</v>
      </c>
      <c r="H10" s="14">
        <v>195</v>
      </c>
      <c r="I10" s="14">
        <v>471</v>
      </c>
      <c r="J10" s="14" t="s">
        <v>15</v>
      </c>
      <c r="K10" s="29"/>
    </row>
    <row r="11" s="2" customFormat="1" ht="15" customHeight="1" spans="1:11">
      <c r="A11" s="18" t="s">
        <v>20</v>
      </c>
      <c r="B11" s="14">
        <f t="shared" si="0"/>
        <v>2290</v>
      </c>
      <c r="C11" s="16">
        <f t="shared" si="1"/>
        <v>0</v>
      </c>
      <c r="D11" s="17"/>
      <c r="E11" s="14"/>
      <c r="F11" s="16">
        <f t="shared" si="3"/>
        <v>11440.5</v>
      </c>
      <c r="G11" s="17">
        <v>9150.5</v>
      </c>
      <c r="H11" s="14">
        <v>331</v>
      </c>
      <c r="I11" s="14">
        <v>1959</v>
      </c>
      <c r="J11" s="14" t="s">
        <v>15</v>
      </c>
      <c r="K11" s="29"/>
    </row>
    <row r="12" s="2" customFormat="1" ht="15" customHeight="1" spans="1:11">
      <c r="A12" s="15" t="s">
        <v>21</v>
      </c>
      <c r="B12" s="14">
        <f t="shared" si="0"/>
        <v>2106</v>
      </c>
      <c r="C12" s="16">
        <f t="shared" si="1"/>
        <v>6001</v>
      </c>
      <c r="D12" s="17">
        <v>6863</v>
      </c>
      <c r="E12" s="14">
        <v>-862</v>
      </c>
      <c r="F12" s="16">
        <f t="shared" si="3"/>
        <v>10341.5</v>
      </c>
      <c r="G12" s="17">
        <v>7373.5</v>
      </c>
      <c r="H12" s="14">
        <v>1596</v>
      </c>
      <c r="I12" s="14">
        <v>1372</v>
      </c>
      <c r="J12" s="14" t="s">
        <v>15</v>
      </c>
      <c r="K12" s="29"/>
    </row>
    <row r="13" s="2" customFormat="1" ht="15" customHeight="1" spans="1:11">
      <c r="A13" s="15" t="s">
        <v>22</v>
      </c>
      <c r="B13" s="14">
        <f t="shared" si="0"/>
        <v>-70</v>
      </c>
      <c r="C13" s="16">
        <f t="shared" si="1"/>
        <v>10157</v>
      </c>
      <c r="D13" s="17">
        <v>12935</v>
      </c>
      <c r="E13" s="14">
        <v>-2778</v>
      </c>
      <c r="F13" s="16">
        <f t="shared" si="3"/>
        <v>6897.5</v>
      </c>
      <c r="G13" s="17">
        <v>4189.5</v>
      </c>
      <c r="H13" s="14">
        <v>592</v>
      </c>
      <c r="I13" s="14">
        <v>2116</v>
      </c>
      <c r="J13" s="14" t="s">
        <v>15</v>
      </c>
      <c r="K13" s="29"/>
    </row>
    <row r="14" s="2" customFormat="1" ht="15" customHeight="1" spans="1:11">
      <c r="A14" s="15" t="s">
        <v>23</v>
      </c>
      <c r="B14" s="14">
        <f t="shared" si="0"/>
        <v>-719</v>
      </c>
      <c r="C14" s="16">
        <f t="shared" si="1"/>
        <v>1120</v>
      </c>
      <c r="D14" s="17">
        <v>2131</v>
      </c>
      <c r="E14" s="14">
        <v>-1011</v>
      </c>
      <c r="F14" s="16">
        <f t="shared" si="3"/>
        <v>2670</v>
      </c>
      <c r="G14" s="17">
        <v>2378</v>
      </c>
      <c r="H14" s="14">
        <v>292</v>
      </c>
      <c r="I14" s="14"/>
      <c r="J14" s="14" t="s">
        <v>15</v>
      </c>
      <c r="K14" s="29"/>
    </row>
    <row r="15" s="2" customFormat="1" ht="15" customHeight="1" spans="1:11">
      <c r="A15" s="15" t="s">
        <v>24</v>
      </c>
      <c r="B15" s="14">
        <f t="shared" si="0"/>
        <v>-2435</v>
      </c>
      <c r="C15" s="16">
        <f t="shared" si="1"/>
        <v>1734</v>
      </c>
      <c r="D15" s="17">
        <v>4970</v>
      </c>
      <c r="E15" s="14">
        <v>-3236</v>
      </c>
      <c r="F15" s="16">
        <f t="shared" si="3"/>
        <v>3442.5</v>
      </c>
      <c r="G15" s="17">
        <v>2641.5</v>
      </c>
      <c r="H15" s="14">
        <v>409</v>
      </c>
      <c r="I15" s="14">
        <v>392</v>
      </c>
      <c r="J15" s="14" t="s">
        <v>15</v>
      </c>
      <c r="K15" s="29"/>
    </row>
    <row r="16" s="2" customFormat="1" ht="15" customHeight="1" spans="1:11">
      <c r="A16" s="15" t="s">
        <v>25</v>
      </c>
      <c r="B16" s="14">
        <f t="shared" si="0"/>
        <v>-219</v>
      </c>
      <c r="C16" s="16">
        <f t="shared" si="1"/>
        <v>2108</v>
      </c>
      <c r="D16" s="17">
        <v>3246</v>
      </c>
      <c r="E16" s="14">
        <v>-1138</v>
      </c>
      <c r="F16" s="16">
        <f t="shared" si="3"/>
        <v>2900</v>
      </c>
      <c r="G16" s="17">
        <v>1981</v>
      </c>
      <c r="H16" s="14">
        <v>331</v>
      </c>
      <c r="I16" s="14">
        <v>588</v>
      </c>
      <c r="J16" s="14" t="s">
        <v>15</v>
      </c>
      <c r="K16" s="29"/>
    </row>
    <row r="17" s="2" customFormat="1" ht="15" customHeight="1" spans="1:11">
      <c r="A17" s="15" t="s">
        <v>26</v>
      </c>
      <c r="B17" s="14">
        <f t="shared" si="0"/>
        <v>440</v>
      </c>
      <c r="C17" s="16">
        <f t="shared" si="1"/>
        <v>3002</v>
      </c>
      <c r="D17" s="17">
        <v>3668</v>
      </c>
      <c r="E17" s="14">
        <v>-666</v>
      </c>
      <c r="F17" s="16">
        <f t="shared" si="3"/>
        <v>4455.5</v>
      </c>
      <c r="G17" s="17">
        <v>3349.5</v>
      </c>
      <c r="H17" s="14">
        <v>322</v>
      </c>
      <c r="I17" s="14">
        <v>784</v>
      </c>
      <c r="J17" s="14" t="s">
        <v>15</v>
      </c>
      <c r="K17" s="29"/>
    </row>
    <row r="18" s="2" customFormat="1" ht="15" customHeight="1" spans="1:11">
      <c r="A18" s="15" t="s">
        <v>27</v>
      </c>
      <c r="B18" s="14">
        <f t="shared" si="0"/>
        <v>-490</v>
      </c>
      <c r="C18" s="16">
        <f t="shared" si="1"/>
        <v>2405</v>
      </c>
      <c r="D18" s="17">
        <v>3852</v>
      </c>
      <c r="E18" s="14">
        <v>-1447</v>
      </c>
      <c r="F18" s="16">
        <f t="shared" si="3"/>
        <v>4698.5</v>
      </c>
      <c r="G18" s="17">
        <v>3741.5</v>
      </c>
      <c r="H18" s="14">
        <v>448</v>
      </c>
      <c r="I18" s="14">
        <v>509</v>
      </c>
      <c r="J18" s="14" t="s">
        <v>15</v>
      </c>
      <c r="K18" s="29"/>
    </row>
    <row r="19" s="2" customFormat="1" ht="15" customHeight="1" spans="1:11">
      <c r="A19" s="15" t="s">
        <v>28</v>
      </c>
      <c r="B19" s="14">
        <f t="shared" si="0"/>
        <v>-246</v>
      </c>
      <c r="C19" s="16">
        <f t="shared" si="1"/>
        <v>3106</v>
      </c>
      <c r="D19" s="17">
        <v>4349</v>
      </c>
      <c r="E19" s="14">
        <v>-1243</v>
      </c>
      <c r="F19" s="16">
        <f t="shared" si="3"/>
        <v>3967</v>
      </c>
      <c r="G19" s="17">
        <v>2970</v>
      </c>
      <c r="H19" s="14">
        <v>448</v>
      </c>
      <c r="I19" s="14">
        <v>549</v>
      </c>
      <c r="J19" s="14" t="s">
        <v>15</v>
      </c>
      <c r="K19" s="29"/>
    </row>
    <row r="20" s="2" customFormat="1" ht="15" customHeight="1" spans="1:11">
      <c r="A20" s="15" t="s">
        <v>29</v>
      </c>
      <c r="B20" s="14">
        <f t="shared" si="0"/>
        <v>-1046</v>
      </c>
      <c r="C20" s="16">
        <f t="shared" si="1"/>
        <v>1230</v>
      </c>
      <c r="D20" s="17">
        <v>2412</v>
      </c>
      <c r="E20" s="14">
        <v>-1182</v>
      </c>
      <c r="F20" s="16">
        <f t="shared" si="3"/>
        <v>2113.5</v>
      </c>
      <c r="G20" s="17">
        <v>1977.5</v>
      </c>
      <c r="H20" s="14">
        <v>136</v>
      </c>
      <c r="I20" s="14"/>
      <c r="J20" s="14" t="s">
        <v>15</v>
      </c>
      <c r="K20" s="29"/>
    </row>
    <row r="21" s="2" customFormat="1" ht="15" customHeight="1" spans="1:11">
      <c r="A21" s="15" t="s">
        <v>30</v>
      </c>
      <c r="B21" s="14">
        <f t="shared" si="0"/>
        <v>1724</v>
      </c>
      <c r="C21" s="16">
        <f t="shared" si="1"/>
        <v>8462</v>
      </c>
      <c r="D21" s="17">
        <v>8913</v>
      </c>
      <c r="E21" s="14">
        <v>-451</v>
      </c>
      <c r="F21" s="16">
        <f t="shared" si="3"/>
        <v>9478.5</v>
      </c>
      <c r="G21" s="17">
        <v>7303.5</v>
      </c>
      <c r="H21" s="14">
        <v>804</v>
      </c>
      <c r="I21" s="14">
        <v>1371</v>
      </c>
      <c r="J21" s="14" t="s">
        <v>15</v>
      </c>
      <c r="K21" s="29"/>
    </row>
    <row r="22" s="2" customFormat="1" ht="15" customHeight="1" spans="1:11">
      <c r="A22" s="15" t="s">
        <v>31</v>
      </c>
      <c r="B22" s="14">
        <f t="shared" si="0"/>
        <v>1387</v>
      </c>
      <c r="C22" s="16">
        <f t="shared" si="1"/>
        <v>3822</v>
      </c>
      <c r="D22" s="17">
        <v>3966</v>
      </c>
      <c r="E22" s="14">
        <v>-144</v>
      </c>
      <c r="F22" s="16">
        <f t="shared" si="3"/>
        <v>4136.5</v>
      </c>
      <c r="G22" s="17">
        <v>2605.5</v>
      </c>
      <c r="H22" s="14">
        <v>551</v>
      </c>
      <c r="I22" s="14">
        <v>980</v>
      </c>
      <c r="J22" s="14" t="s">
        <v>15</v>
      </c>
      <c r="K22" s="29"/>
    </row>
    <row r="23" s="3" customFormat="1" ht="15" customHeight="1" spans="1:11">
      <c r="A23" s="15" t="s">
        <v>32</v>
      </c>
      <c r="B23" s="14">
        <f t="shared" si="0"/>
        <v>203</v>
      </c>
      <c r="C23" s="16">
        <f t="shared" si="1"/>
        <v>4316</v>
      </c>
      <c r="D23" s="17">
        <v>5266</v>
      </c>
      <c r="E23" s="14">
        <v>-950</v>
      </c>
      <c r="F23" s="16">
        <f t="shared" si="3"/>
        <v>5672.5</v>
      </c>
      <c r="G23" s="17">
        <v>4519.5</v>
      </c>
      <c r="H23" s="14">
        <v>565</v>
      </c>
      <c r="I23" s="14">
        <v>588</v>
      </c>
      <c r="J23" s="14" t="s">
        <v>15</v>
      </c>
      <c r="K23" s="30"/>
    </row>
    <row r="24" s="2" customFormat="1" ht="15" customHeight="1" spans="1:11">
      <c r="A24" s="15" t="s">
        <v>33</v>
      </c>
      <c r="B24" s="14">
        <f t="shared" si="0"/>
        <v>-1818.5</v>
      </c>
      <c r="C24" s="16">
        <f t="shared" si="1"/>
        <v>6886.5</v>
      </c>
      <c r="D24" s="19" t="s">
        <v>34</v>
      </c>
      <c r="E24" s="14">
        <v>-3853.5</v>
      </c>
      <c r="F24" s="16">
        <f t="shared" si="3"/>
        <v>10176</v>
      </c>
      <c r="G24" s="19" t="s">
        <v>35</v>
      </c>
      <c r="H24" s="14">
        <v>664</v>
      </c>
      <c r="I24" s="14">
        <v>1371</v>
      </c>
      <c r="J24" s="14" t="s">
        <v>15</v>
      </c>
      <c r="K24" s="31"/>
    </row>
    <row r="25" s="2" customFormat="1" ht="15" customHeight="1" spans="1:11">
      <c r="A25" s="15" t="s">
        <v>36</v>
      </c>
      <c r="B25" s="14">
        <f t="shared" si="0"/>
        <v>-419</v>
      </c>
      <c r="C25" s="16">
        <f t="shared" si="1"/>
        <v>719</v>
      </c>
      <c r="D25" s="17">
        <v>1235</v>
      </c>
      <c r="E25" s="14">
        <v>-516</v>
      </c>
      <c r="F25" s="16">
        <f t="shared" si="3"/>
        <v>1064</v>
      </c>
      <c r="G25" s="17">
        <v>967</v>
      </c>
      <c r="H25" s="14">
        <v>97</v>
      </c>
      <c r="I25" s="14"/>
      <c r="J25" s="14" t="s">
        <v>15</v>
      </c>
      <c r="K25" s="29"/>
    </row>
    <row r="26" s="2" customFormat="1" ht="15" customHeight="1" spans="1:11">
      <c r="A26" s="15" t="s">
        <v>37</v>
      </c>
      <c r="B26" s="14">
        <f t="shared" si="0"/>
        <v>-735</v>
      </c>
      <c r="C26" s="16">
        <f t="shared" si="1"/>
        <v>4042</v>
      </c>
      <c r="D26" s="17">
        <v>5852</v>
      </c>
      <c r="E26" s="14">
        <v>-1810</v>
      </c>
      <c r="F26" s="16">
        <f t="shared" si="3"/>
        <v>4481</v>
      </c>
      <c r="G26" s="17">
        <v>3406</v>
      </c>
      <c r="H26" s="14">
        <v>448</v>
      </c>
      <c r="I26" s="14">
        <v>627</v>
      </c>
      <c r="J26" s="14" t="s">
        <v>15</v>
      </c>
      <c r="K26" s="29"/>
    </row>
    <row r="27" s="2" customFormat="1" ht="15" customHeight="1" spans="1:11">
      <c r="A27" s="18" t="s">
        <v>38</v>
      </c>
      <c r="B27" s="14">
        <f t="shared" si="0"/>
        <v>-330</v>
      </c>
      <c r="C27" s="16">
        <f t="shared" si="1"/>
        <v>3774</v>
      </c>
      <c r="D27" s="17">
        <v>4965</v>
      </c>
      <c r="E27" s="14">
        <v>-1191</v>
      </c>
      <c r="F27" s="16">
        <f t="shared" si="3"/>
        <v>4426.5</v>
      </c>
      <c r="G27" s="17">
        <v>3565.5</v>
      </c>
      <c r="H27" s="14">
        <v>273</v>
      </c>
      <c r="I27" s="14">
        <v>588</v>
      </c>
      <c r="J27" s="14" t="s">
        <v>15</v>
      </c>
      <c r="K27" s="29"/>
    </row>
    <row r="28" s="2" customFormat="1" ht="15" customHeight="1" spans="1:11">
      <c r="A28" s="15" t="s">
        <v>39</v>
      </c>
      <c r="B28" s="14">
        <f t="shared" si="0"/>
        <v>-698</v>
      </c>
      <c r="C28" s="16">
        <f t="shared" si="1"/>
        <v>317</v>
      </c>
      <c r="D28" s="17">
        <v>1026</v>
      </c>
      <c r="E28" s="14">
        <v>-709</v>
      </c>
      <c r="F28" s="16">
        <f t="shared" si="3"/>
        <v>733.5</v>
      </c>
      <c r="G28" s="17">
        <v>722.5</v>
      </c>
      <c r="H28" s="14">
        <v>11</v>
      </c>
      <c r="I28" s="14"/>
      <c r="J28" s="14" t="s">
        <v>15</v>
      </c>
      <c r="K28" s="29"/>
    </row>
    <row r="29" s="2" customFormat="1" ht="15" customHeight="1" spans="1:11">
      <c r="A29" s="15" t="s">
        <v>40</v>
      </c>
      <c r="B29" s="14">
        <f t="shared" si="0"/>
        <v>-291</v>
      </c>
      <c r="C29" s="16">
        <f t="shared" si="1"/>
        <v>953</v>
      </c>
      <c r="D29" s="17">
        <v>1666</v>
      </c>
      <c r="E29" s="14">
        <v>-713</v>
      </c>
      <c r="F29" s="16">
        <f t="shared" si="3"/>
        <v>2378</v>
      </c>
      <c r="G29" s="17">
        <v>1956</v>
      </c>
      <c r="H29" s="14">
        <v>187</v>
      </c>
      <c r="I29" s="14">
        <v>235</v>
      </c>
      <c r="J29" s="14" t="s">
        <v>15</v>
      </c>
      <c r="K29" s="29"/>
    </row>
    <row r="30" s="2" customFormat="1" ht="15" customHeight="1" spans="1:11">
      <c r="A30" s="15" t="s">
        <v>41</v>
      </c>
      <c r="B30" s="14">
        <f t="shared" si="0"/>
        <v>-1005</v>
      </c>
      <c r="C30" s="16">
        <f t="shared" si="1"/>
        <v>781</v>
      </c>
      <c r="D30" s="17">
        <v>1963</v>
      </c>
      <c r="E30" s="14">
        <v>-1182</v>
      </c>
      <c r="F30" s="16">
        <f t="shared" si="3"/>
        <v>1452.5</v>
      </c>
      <c r="G30" s="17">
        <v>1275.5</v>
      </c>
      <c r="H30" s="14">
        <v>177</v>
      </c>
      <c r="I30" s="14"/>
      <c r="J30" s="14" t="s">
        <v>15</v>
      </c>
      <c r="K30" s="29"/>
    </row>
    <row r="31" s="3" customFormat="1" ht="15" customHeight="1" spans="1:11">
      <c r="A31" s="15" t="s">
        <v>42</v>
      </c>
      <c r="B31" s="14">
        <f t="shared" si="0"/>
        <v>-1621</v>
      </c>
      <c r="C31" s="16">
        <f t="shared" si="1"/>
        <v>1149</v>
      </c>
      <c r="D31" s="17">
        <v>3268</v>
      </c>
      <c r="E31" s="14">
        <v>-2119</v>
      </c>
      <c r="F31" s="16">
        <f t="shared" si="3"/>
        <v>1501.5</v>
      </c>
      <c r="G31" s="17">
        <v>1003.5</v>
      </c>
      <c r="H31" s="14">
        <v>105</v>
      </c>
      <c r="I31" s="14">
        <v>393</v>
      </c>
      <c r="J31" s="14" t="s">
        <v>15</v>
      </c>
      <c r="K31" s="30"/>
    </row>
    <row r="32" s="2" customFormat="1" ht="15" customHeight="1" spans="1:11">
      <c r="A32" s="15" t="s">
        <v>43</v>
      </c>
      <c r="B32" s="14">
        <f t="shared" si="0"/>
        <v>-529</v>
      </c>
      <c r="C32" s="16">
        <f t="shared" si="1"/>
        <v>2358</v>
      </c>
      <c r="D32" s="17">
        <v>3805</v>
      </c>
      <c r="E32" s="14">
        <v>-1447</v>
      </c>
      <c r="F32" s="16">
        <f t="shared" si="3"/>
        <v>4237</v>
      </c>
      <c r="G32" s="17">
        <v>3319</v>
      </c>
      <c r="H32" s="14">
        <v>409</v>
      </c>
      <c r="I32" s="14">
        <v>509</v>
      </c>
      <c r="J32" s="14" t="s">
        <v>15</v>
      </c>
      <c r="K32" s="29"/>
    </row>
    <row r="33" s="2" customFormat="1" ht="15" customHeight="1" spans="1:11">
      <c r="A33" s="15" t="s">
        <v>44</v>
      </c>
      <c r="B33" s="14">
        <f t="shared" si="0"/>
        <v>-2502</v>
      </c>
      <c r="C33" s="16">
        <f t="shared" si="1"/>
        <v>3903</v>
      </c>
      <c r="D33" s="17">
        <v>7139</v>
      </c>
      <c r="E33" s="14">
        <v>-3236</v>
      </c>
      <c r="F33" s="16">
        <f t="shared" si="3"/>
        <v>4304.5</v>
      </c>
      <c r="G33" s="17">
        <v>3570.5</v>
      </c>
      <c r="H33" s="14">
        <v>342</v>
      </c>
      <c r="I33" s="14">
        <v>392</v>
      </c>
      <c r="J33" s="14" t="s">
        <v>15</v>
      </c>
      <c r="K33" s="29"/>
    </row>
    <row r="34" s="2" customFormat="1" ht="15" customHeight="1" spans="1:11">
      <c r="A34" s="15" t="s">
        <v>45</v>
      </c>
      <c r="B34" s="14">
        <f t="shared" si="0"/>
        <v>156</v>
      </c>
      <c r="C34" s="16">
        <f t="shared" si="1"/>
        <v>806</v>
      </c>
      <c r="D34" s="14">
        <f t="shared" ref="D34:I34" si="5">D35+D36</f>
        <v>1192</v>
      </c>
      <c r="E34" s="14">
        <f t="shared" si="5"/>
        <v>-386</v>
      </c>
      <c r="F34" s="16">
        <f t="shared" si="3"/>
        <v>2300</v>
      </c>
      <c r="G34" s="14">
        <f t="shared" si="5"/>
        <v>1758</v>
      </c>
      <c r="H34" s="14">
        <f t="shared" si="5"/>
        <v>542</v>
      </c>
      <c r="I34" s="14">
        <f t="shared" si="5"/>
        <v>0</v>
      </c>
      <c r="J34" s="14" t="s">
        <v>15</v>
      </c>
      <c r="K34" s="29"/>
    </row>
    <row r="35" s="2" customFormat="1" ht="15" customHeight="1" spans="1:11">
      <c r="A35" s="15" t="s">
        <v>17</v>
      </c>
      <c r="B35" s="14">
        <f t="shared" si="0"/>
        <v>95</v>
      </c>
      <c r="C35" s="16">
        <f t="shared" si="1"/>
        <v>555</v>
      </c>
      <c r="D35" s="17">
        <v>619</v>
      </c>
      <c r="E35" s="14">
        <v>-64</v>
      </c>
      <c r="F35" s="16">
        <f t="shared" si="3"/>
        <v>1276.5</v>
      </c>
      <c r="G35" s="17">
        <v>1117.5</v>
      </c>
      <c r="H35" s="14">
        <v>159</v>
      </c>
      <c r="I35" s="14"/>
      <c r="J35" s="14" t="s">
        <v>15</v>
      </c>
      <c r="K35" s="29"/>
    </row>
    <row r="36" s="2" customFormat="1" ht="15" customHeight="1" spans="1:11">
      <c r="A36" s="15" t="s">
        <v>46</v>
      </c>
      <c r="B36" s="14">
        <f t="shared" si="0"/>
        <v>61</v>
      </c>
      <c r="C36" s="16">
        <f t="shared" si="1"/>
        <v>251</v>
      </c>
      <c r="D36" s="17">
        <v>573</v>
      </c>
      <c r="E36" s="14">
        <v>-322</v>
      </c>
      <c r="F36" s="16">
        <f t="shared" si="3"/>
        <v>1023.5</v>
      </c>
      <c r="G36" s="17">
        <v>640.5</v>
      </c>
      <c r="H36" s="14">
        <v>383</v>
      </c>
      <c r="I36" s="14"/>
      <c r="J36" s="14" t="s">
        <v>15</v>
      </c>
      <c r="K36" s="29"/>
    </row>
    <row r="37" s="2" customFormat="1" ht="15" customHeight="1" spans="1:11">
      <c r="A37" s="15" t="s">
        <v>47</v>
      </c>
      <c r="B37" s="14">
        <f t="shared" si="0"/>
        <v>-693</v>
      </c>
      <c r="C37" s="16">
        <f t="shared" si="1"/>
        <v>722</v>
      </c>
      <c r="D37" s="17">
        <v>1582</v>
      </c>
      <c r="E37" s="14">
        <v>-860</v>
      </c>
      <c r="F37" s="16">
        <f t="shared" si="3"/>
        <v>836.5</v>
      </c>
      <c r="G37" s="17">
        <v>669.5</v>
      </c>
      <c r="H37" s="14">
        <v>167</v>
      </c>
      <c r="I37" s="14"/>
      <c r="J37" s="14" t="s">
        <v>15</v>
      </c>
      <c r="K37" s="29"/>
    </row>
    <row r="38" s="2" customFormat="1" ht="15" customHeight="1" spans="1:11">
      <c r="A38" s="15" t="s">
        <v>48</v>
      </c>
      <c r="B38" s="14">
        <f t="shared" si="0"/>
        <v>-215</v>
      </c>
      <c r="C38" s="16">
        <f t="shared" si="1"/>
        <v>228</v>
      </c>
      <c r="D38" s="17">
        <v>443</v>
      </c>
      <c r="E38" s="14">
        <v>-215</v>
      </c>
      <c r="F38" s="16">
        <f t="shared" si="3"/>
        <v>24.5</v>
      </c>
      <c r="G38" s="17">
        <v>24.5</v>
      </c>
      <c r="H38" s="14"/>
      <c r="I38" s="14"/>
      <c r="J38" s="14" t="s">
        <v>15</v>
      </c>
      <c r="K38" s="29"/>
    </row>
    <row r="39" s="2" customFormat="1" ht="15" customHeight="1" spans="1:11">
      <c r="A39" s="15" t="s">
        <v>49</v>
      </c>
      <c r="B39" s="14">
        <f t="shared" si="0"/>
        <v>-780</v>
      </c>
      <c r="C39" s="16">
        <f t="shared" si="1"/>
        <v>320</v>
      </c>
      <c r="D39" s="17">
        <v>1116</v>
      </c>
      <c r="E39" s="14">
        <v>-796</v>
      </c>
      <c r="F39" s="16">
        <f t="shared" si="3"/>
        <v>818.5</v>
      </c>
      <c r="G39" s="17">
        <v>802.5</v>
      </c>
      <c r="H39" s="14">
        <v>16</v>
      </c>
      <c r="I39" s="14"/>
      <c r="J39" s="14" t="s">
        <v>15</v>
      </c>
      <c r="K39" s="29"/>
    </row>
    <row r="40" s="2" customFormat="1" ht="15" customHeight="1" spans="1:11">
      <c r="A40" s="15" t="s">
        <v>50</v>
      </c>
      <c r="B40" s="14">
        <f t="shared" si="0"/>
        <v>-1742</v>
      </c>
      <c r="C40" s="16">
        <f t="shared" si="1"/>
        <v>2258</v>
      </c>
      <c r="D40" s="17">
        <v>4879</v>
      </c>
      <c r="E40" s="14">
        <v>-2621</v>
      </c>
      <c r="F40" s="16">
        <f t="shared" si="3"/>
        <v>3460</v>
      </c>
      <c r="G40" s="17">
        <v>2581</v>
      </c>
      <c r="H40" s="14">
        <v>487</v>
      </c>
      <c r="I40" s="14">
        <v>392</v>
      </c>
      <c r="J40" s="14" t="s">
        <v>15</v>
      </c>
      <c r="K40" s="29"/>
    </row>
    <row r="41" s="3" customFormat="1" ht="15" customHeight="1" spans="1:11">
      <c r="A41" s="15" t="s">
        <v>51</v>
      </c>
      <c r="B41" s="14">
        <f t="shared" si="0"/>
        <v>621</v>
      </c>
      <c r="C41" s="16">
        <f t="shared" si="1"/>
        <v>4028</v>
      </c>
      <c r="D41" s="17">
        <v>5020</v>
      </c>
      <c r="E41" s="14">
        <v>-992</v>
      </c>
      <c r="F41" s="16">
        <f t="shared" si="3"/>
        <v>5023</v>
      </c>
      <c r="G41" s="17">
        <v>3410</v>
      </c>
      <c r="H41" s="14">
        <v>1143</v>
      </c>
      <c r="I41" s="14">
        <v>470</v>
      </c>
      <c r="J41" s="14" t="s">
        <v>15</v>
      </c>
      <c r="K41" s="30"/>
    </row>
    <row r="42" s="2" customFormat="1" ht="15" customHeight="1" spans="1:11">
      <c r="A42" s="15" t="s">
        <v>52</v>
      </c>
      <c r="B42" s="14">
        <f t="shared" si="0"/>
        <v>-2836</v>
      </c>
      <c r="C42" s="16">
        <f t="shared" si="1"/>
        <v>2830</v>
      </c>
      <c r="D42" s="17">
        <v>6300</v>
      </c>
      <c r="E42" s="14">
        <v>-3470</v>
      </c>
      <c r="F42" s="16">
        <f t="shared" si="3"/>
        <v>3173</v>
      </c>
      <c r="G42" s="17">
        <v>2539</v>
      </c>
      <c r="H42" s="14">
        <v>634</v>
      </c>
      <c r="I42" s="14"/>
      <c r="J42" s="14" t="s">
        <v>15</v>
      </c>
      <c r="K42" s="29"/>
    </row>
    <row r="43" s="2" customFormat="1" ht="15" customHeight="1" spans="1:11">
      <c r="A43" s="15" t="s">
        <v>53</v>
      </c>
      <c r="B43" s="14">
        <f t="shared" si="0"/>
        <v>306</v>
      </c>
      <c r="C43" s="16">
        <f t="shared" si="1"/>
        <v>4966</v>
      </c>
      <c r="D43" s="17">
        <v>6391</v>
      </c>
      <c r="E43" s="14">
        <v>-1425</v>
      </c>
      <c r="F43" s="16">
        <f t="shared" si="3"/>
        <v>7240</v>
      </c>
      <c r="G43" s="17">
        <v>5509</v>
      </c>
      <c r="H43" s="14">
        <v>1143</v>
      </c>
      <c r="I43" s="14">
        <v>588</v>
      </c>
      <c r="J43" s="14" t="s">
        <v>15</v>
      </c>
      <c r="K43" s="29"/>
    </row>
    <row r="44" s="2" customFormat="1" ht="15" customHeight="1" spans="1:11">
      <c r="A44" s="15" t="s">
        <v>54</v>
      </c>
      <c r="B44" s="14">
        <f t="shared" si="0"/>
        <v>1645</v>
      </c>
      <c r="C44" s="16">
        <f t="shared" si="1"/>
        <v>0</v>
      </c>
      <c r="D44" s="17"/>
      <c r="E44" s="14"/>
      <c r="F44" s="16">
        <f t="shared" si="3"/>
        <v>4452</v>
      </c>
      <c r="G44" s="17">
        <v>2807</v>
      </c>
      <c r="H44" s="14">
        <v>665</v>
      </c>
      <c r="I44" s="14">
        <v>980</v>
      </c>
      <c r="J44" s="14" t="s">
        <v>15</v>
      </c>
      <c r="K44" s="29"/>
    </row>
    <row r="45" s="2" customFormat="1" ht="15" customHeight="1" spans="1:11">
      <c r="A45" s="15" t="s">
        <v>55</v>
      </c>
      <c r="B45" s="14">
        <f t="shared" si="0"/>
        <v>318</v>
      </c>
      <c r="C45" s="16">
        <f t="shared" si="1"/>
        <v>4546</v>
      </c>
      <c r="D45" s="17">
        <v>5902</v>
      </c>
      <c r="E45" s="14">
        <v>-1356</v>
      </c>
      <c r="F45" s="16">
        <f t="shared" si="3"/>
        <v>7123</v>
      </c>
      <c r="G45" s="17">
        <v>5449</v>
      </c>
      <c r="H45" s="14">
        <v>890</v>
      </c>
      <c r="I45" s="14">
        <v>784</v>
      </c>
      <c r="J45" s="14" t="s">
        <v>15</v>
      </c>
      <c r="K45" s="29"/>
    </row>
    <row r="46" s="2" customFormat="1" ht="15" customHeight="1" spans="1:11">
      <c r="A46" s="15" t="s">
        <v>56</v>
      </c>
      <c r="B46" s="14">
        <f t="shared" si="0"/>
        <v>1997</v>
      </c>
      <c r="C46" s="16">
        <f t="shared" si="1"/>
        <v>6413</v>
      </c>
      <c r="D46" s="17">
        <v>6560</v>
      </c>
      <c r="E46" s="14">
        <v>-147</v>
      </c>
      <c r="F46" s="16">
        <f t="shared" si="3"/>
        <v>6099.5</v>
      </c>
      <c r="G46" s="17">
        <v>3955.5</v>
      </c>
      <c r="H46" s="14">
        <v>773</v>
      </c>
      <c r="I46" s="14">
        <v>1371</v>
      </c>
      <c r="J46" s="14" t="s">
        <v>15</v>
      </c>
      <c r="K46" s="29"/>
    </row>
    <row r="47" s="2" customFormat="1" ht="15" customHeight="1" spans="1:11">
      <c r="A47" s="15" t="s">
        <v>57</v>
      </c>
      <c r="B47" s="14">
        <f t="shared" si="0"/>
        <v>-4073</v>
      </c>
      <c r="C47" s="16">
        <f t="shared" si="1"/>
        <v>5053</v>
      </c>
      <c r="D47" s="14">
        <f t="shared" ref="D47:I47" si="6">D48+D49+D50+D51</f>
        <v>9866</v>
      </c>
      <c r="E47" s="14">
        <f t="shared" si="6"/>
        <v>-4813</v>
      </c>
      <c r="F47" s="16">
        <f t="shared" si="3"/>
        <v>7490.5</v>
      </c>
      <c r="G47" s="14">
        <f t="shared" si="6"/>
        <v>6750.5</v>
      </c>
      <c r="H47" s="14">
        <f t="shared" si="6"/>
        <v>740</v>
      </c>
      <c r="I47" s="14">
        <f t="shared" si="6"/>
        <v>0</v>
      </c>
      <c r="J47" s="14" t="s">
        <v>15</v>
      </c>
      <c r="K47" s="29"/>
    </row>
    <row r="48" s="2" customFormat="1" ht="15" customHeight="1" spans="1:11">
      <c r="A48" s="15" t="s">
        <v>58</v>
      </c>
      <c r="B48" s="14">
        <f t="shared" si="0"/>
        <v>-243</v>
      </c>
      <c r="C48" s="16">
        <f t="shared" si="1"/>
        <v>709</v>
      </c>
      <c r="D48" s="17">
        <v>1010</v>
      </c>
      <c r="E48" s="14">
        <v>-301</v>
      </c>
      <c r="F48" s="16">
        <f t="shared" si="3"/>
        <v>1170.5</v>
      </c>
      <c r="G48" s="17">
        <v>1112.5</v>
      </c>
      <c r="H48" s="14">
        <v>58</v>
      </c>
      <c r="I48" s="14"/>
      <c r="J48" s="14" t="s">
        <v>15</v>
      </c>
      <c r="K48" s="29"/>
    </row>
    <row r="49" s="3" customFormat="1" ht="15" customHeight="1" spans="1:11">
      <c r="A49" s="15" t="s">
        <v>59</v>
      </c>
      <c r="B49" s="14">
        <f t="shared" si="0"/>
        <v>35</v>
      </c>
      <c r="C49" s="16">
        <f t="shared" si="1"/>
        <v>822</v>
      </c>
      <c r="D49" s="17">
        <v>865</v>
      </c>
      <c r="E49" s="14">
        <v>-43</v>
      </c>
      <c r="F49" s="16">
        <f t="shared" si="3"/>
        <v>657.5</v>
      </c>
      <c r="G49" s="17">
        <v>579.5</v>
      </c>
      <c r="H49" s="14">
        <v>78</v>
      </c>
      <c r="I49" s="14"/>
      <c r="J49" s="14" t="s">
        <v>15</v>
      </c>
      <c r="K49" s="30"/>
    </row>
    <row r="50" s="2" customFormat="1" ht="15" customHeight="1" spans="1:11">
      <c r="A50" s="15" t="s">
        <v>60</v>
      </c>
      <c r="B50" s="14">
        <f t="shared" si="0"/>
        <v>-2761</v>
      </c>
      <c r="C50" s="16">
        <f t="shared" si="1"/>
        <v>2569</v>
      </c>
      <c r="D50" s="17">
        <v>5856</v>
      </c>
      <c r="E50" s="14">
        <v>-3287</v>
      </c>
      <c r="F50" s="16">
        <f t="shared" si="3"/>
        <v>4360.5</v>
      </c>
      <c r="G50" s="17">
        <v>3834.5</v>
      </c>
      <c r="H50" s="14">
        <v>526</v>
      </c>
      <c r="I50" s="14"/>
      <c r="J50" s="14" t="s">
        <v>15</v>
      </c>
      <c r="K50" s="29"/>
    </row>
    <row r="51" s="2" customFormat="1" ht="15" customHeight="1" spans="1:11">
      <c r="A51" s="18" t="s">
        <v>61</v>
      </c>
      <c r="B51" s="14">
        <f t="shared" si="0"/>
        <v>-1104</v>
      </c>
      <c r="C51" s="16">
        <f t="shared" si="1"/>
        <v>953</v>
      </c>
      <c r="D51" s="17">
        <v>2135</v>
      </c>
      <c r="E51" s="14">
        <v>-1182</v>
      </c>
      <c r="F51" s="16">
        <f t="shared" si="3"/>
        <v>1302</v>
      </c>
      <c r="G51" s="17">
        <v>1224</v>
      </c>
      <c r="H51" s="14">
        <v>78</v>
      </c>
      <c r="I51" s="14"/>
      <c r="J51" s="14" t="s">
        <v>15</v>
      </c>
      <c r="K51" s="29"/>
    </row>
  </sheetData>
  <mergeCells count="13">
    <mergeCell ref="A1:K1"/>
    <mergeCell ref="J2:K2"/>
    <mergeCell ref="C3:E3"/>
    <mergeCell ref="F3:I3"/>
    <mergeCell ref="H4:I4"/>
    <mergeCell ref="A3:A5"/>
    <mergeCell ref="B3:B5"/>
    <mergeCell ref="C4:C5"/>
    <mergeCell ref="D4:D5"/>
    <mergeCell ref="F4:F5"/>
    <mergeCell ref="G4:G5"/>
    <mergeCell ref="J3:J5"/>
    <mergeCell ref="K3:K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2020-11-02T08:07:00Z</dcterms:created>
  <dcterms:modified xsi:type="dcterms:W3CDTF">2020-11-03T08:30:43Z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