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95" windowHeight="12615" activeTab="1"/>
  </bookViews>
  <sheets>
    <sheet name="4.27下达2020年乡村振兴专项（贫困县）" sheetId="1" r:id="rId1"/>
    <sheet name="4.27下达2020年乡村振兴专项（贫困县） (下发)" sheetId="2" r:id="rId2"/>
  </sheets>
  <definedNames>
    <definedName name="_xlnm.Print_Titles" localSheetId="0">'4.27下达2020年乡村振兴专项（贫困县）'!$2:$4</definedName>
    <definedName name="_xlnm.Print_Titles" localSheetId="1">'4.27下达2020年乡村振兴专项（贫困县） (下发)'!$1:$4</definedName>
  </definedNames>
  <calcPr calcId="144525" concurrentCalc="0"/>
</workbook>
</file>

<file path=xl/sharedStrings.xml><?xml version="1.0" encoding="utf-8"?>
<sst xmlns="http://schemas.openxmlformats.org/spreadsheetml/2006/main" count="48">
  <si>
    <t>附件：</t>
  </si>
  <si>
    <t>2020年省级乡村振兴（贫困县统筹整合部分）专项资金分配明细表</t>
  </si>
  <si>
    <t>金额单位：万元</t>
  </si>
  <si>
    <t>单位：万元</t>
  </si>
  <si>
    <t>市  县</t>
  </si>
  <si>
    <t>合计</t>
  </si>
  <si>
    <t>约束性任务</t>
  </si>
  <si>
    <t>指导性
任务</t>
  </si>
  <si>
    <t>扶贫
标识</t>
  </si>
  <si>
    <t>备注</t>
  </si>
  <si>
    <t>小计</t>
  </si>
  <si>
    <t>高标准农田建设</t>
  </si>
  <si>
    <t>农机装备主体</t>
  </si>
  <si>
    <t>秸秆覆盖还田保护性耕作</t>
  </si>
  <si>
    <t>渔业绿色发展</t>
  </si>
  <si>
    <t>现代农业产业技术示范推广</t>
  </si>
  <si>
    <t>省级现代产业园创建</t>
  </si>
  <si>
    <t>小型农田水利发展</t>
  </si>
  <si>
    <t>支持棚膜经济发展</t>
  </si>
  <si>
    <t>支持农民合作社发展</t>
  </si>
  <si>
    <t>农业产业化发展</t>
  </si>
  <si>
    <t>耕地质量类别划分</t>
  </si>
  <si>
    <t>人参产业</t>
  </si>
  <si>
    <t>农业技术推广</t>
  </si>
  <si>
    <t>数字农业建设</t>
  </si>
  <si>
    <t>农业品牌宣传</t>
  </si>
  <si>
    <t>农村土地确权信息应用平台系统等保测评及安全服务</t>
  </si>
  <si>
    <t>农业农村双创活动</t>
  </si>
  <si>
    <t>农业机械化智慧云平台</t>
  </si>
  <si>
    <t>支持贫困县脱贫攻坚</t>
  </si>
  <si>
    <t>合  计</t>
  </si>
  <si>
    <t>部分</t>
  </si>
  <si>
    <t>双辽市</t>
  </si>
  <si>
    <t>柳河县</t>
  </si>
  <si>
    <t>靖宇县</t>
  </si>
  <si>
    <t>长白县</t>
  </si>
  <si>
    <t>白城市</t>
  </si>
  <si>
    <t>洮南市</t>
  </si>
  <si>
    <t>大安市</t>
  </si>
  <si>
    <t>镇赉县</t>
  </si>
  <si>
    <t>通榆县</t>
  </si>
  <si>
    <t>长岭县</t>
  </si>
  <si>
    <t>延边州</t>
  </si>
  <si>
    <t xml:space="preserve">    图们市</t>
  </si>
  <si>
    <t xml:space="preserve">    龙井市</t>
  </si>
  <si>
    <t xml:space="preserve">    和龙市</t>
  </si>
  <si>
    <t xml:space="preserve">    汪清县</t>
  </si>
  <si>
    <t xml:space="preserve">    安图县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</si>
</sst>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2">
    <font>
      <b/>
      <sz val="1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204"/>
      <scheme val="minor"/>
    </font>
    <font>
      <sz val="11"/>
      <color indexed="8"/>
      <name val="宋体"/>
      <charset val="204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Times New Roman"/>
      <charset val="134"/>
    </font>
    <font>
      <sz val="12"/>
      <name val="Times New Roman"/>
      <charset val="134"/>
    </font>
    <font>
      <sz val="12"/>
      <name val="宋体"/>
      <charset val="204"/>
      <scheme val="minor"/>
    </font>
    <font>
      <b/>
      <sz val="14"/>
      <name val="Times New Roman"/>
      <charset val="134"/>
    </font>
    <font>
      <sz val="14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42" fontId="15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28" borderId="11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6" fillId="17" borderId="8" applyNumberFormat="0" applyAlignment="0" applyProtection="0">
      <alignment vertical="center"/>
    </xf>
    <xf numFmtId="0" fontId="24" fillId="17" borderId="6" applyNumberFormat="0" applyAlignment="0" applyProtection="0">
      <alignment vertical="center"/>
    </xf>
    <xf numFmtId="0" fontId="17" fillId="8" borderId="4" applyNumberForma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</cellStyleXfs>
  <cellXfs count="34">
    <xf numFmtId="0" fontId="0" fillId="0" borderId="0" xfId="0"/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1" fontId="6" fillId="0" borderId="2" xfId="0" applyNumberFormat="1" applyFont="1" applyFill="1" applyBorder="1" applyAlignment="1">
      <alignment horizontal="center" vertical="center" wrapText="1" shrinkToFit="1"/>
    </xf>
    <xf numFmtId="1" fontId="7" fillId="0" borderId="2" xfId="0" applyNumberFormat="1" applyFont="1" applyFill="1" applyBorder="1" applyAlignment="1">
      <alignment horizontal="center" vertical="center" wrapText="1" shrinkToFit="1"/>
    </xf>
    <xf numFmtId="1" fontId="8" fillId="0" borderId="2" xfId="0" applyNumberFormat="1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vertical="center" wrapText="1"/>
    </xf>
    <xf numFmtId="0" fontId="2" fillId="0" borderId="0" xfId="0" applyFont="1" applyFill="1" applyAlignment="1">
      <alignment horizontal="right" vertical="center" wrapText="1"/>
    </xf>
    <xf numFmtId="0" fontId="9" fillId="0" borderId="2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autoPageBreaks="0"/>
  </sheetPr>
  <dimension ref="A1:XDB22"/>
  <sheetViews>
    <sheetView showZeros="0" workbookViewId="0">
      <pane ySplit="4" topLeftCell="A4" activePane="bottomLeft" state="frozen"/>
      <selection/>
      <selection pane="bottomLeft" activeCell="AG8" sqref="AG8"/>
    </sheetView>
  </sheetViews>
  <sheetFormatPr defaultColWidth="6" defaultRowHeight="13.5"/>
  <cols>
    <col min="1" max="1" width="15.8888888888889" style="5" customWidth="1"/>
    <col min="2" max="2" width="16.8888888888889" style="5" customWidth="1"/>
    <col min="3" max="3" width="6.77777777777778" style="6" hidden="1" customWidth="1"/>
    <col min="4" max="4" width="7.55555555555556" style="7" hidden="1" customWidth="1"/>
    <col min="5" max="5" width="6.55555555555556" style="6" hidden="1" customWidth="1"/>
    <col min="6" max="6" width="7.55555555555556" style="6" hidden="1" customWidth="1"/>
    <col min="7" max="7" width="6.44444444444444" style="6" hidden="1" customWidth="1"/>
    <col min="8" max="9" width="7.55555555555556" style="6" hidden="1" customWidth="1"/>
    <col min="10" max="10" width="7.44444444444444" style="6" hidden="1" customWidth="1"/>
    <col min="11" max="23" width="7.55555555555556" style="6" hidden="1" customWidth="1"/>
    <col min="24" max="24" width="19" style="8" customWidth="1"/>
    <col min="25" max="25" width="25.3333333333333" style="8" customWidth="1"/>
    <col min="26" max="16327" width="6" style="8"/>
    <col min="16328" max="16356" width="6" style="9"/>
    <col min="16357" max="16363" width="6" style="10"/>
    <col min="16364" max="16369" width="6" style="11"/>
    <col min="16370" max="16370" width="6.44444444444444" style="11"/>
    <col min="16371" max="16384" width="6" style="12"/>
  </cols>
  <sheetData>
    <row r="1" ht="22" customHeight="1" spans="1:1">
      <c r="A1" s="6" t="s">
        <v>0</v>
      </c>
    </row>
    <row r="2" s="1" customFormat="1" ht="36" customHeight="1" spans="1:16327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</row>
    <row r="3" s="2" customFormat="1" ht="21" customHeight="1" spans="1:16327">
      <c r="A3" s="14"/>
      <c r="B3" s="14"/>
      <c r="C3" s="14"/>
      <c r="D3" s="15"/>
      <c r="E3" s="16"/>
      <c r="F3" s="16"/>
      <c r="G3" s="16"/>
      <c r="H3" s="16"/>
      <c r="I3" s="16"/>
      <c r="K3" s="16"/>
      <c r="L3" s="16"/>
      <c r="M3" s="16"/>
      <c r="N3" s="16"/>
      <c r="O3" s="16"/>
      <c r="P3" s="16"/>
      <c r="Q3" s="16"/>
      <c r="R3" s="16"/>
      <c r="S3" s="24" t="s">
        <v>2</v>
      </c>
      <c r="T3" s="24"/>
      <c r="U3" s="24"/>
      <c r="V3" s="24"/>
      <c r="W3" s="24"/>
      <c r="X3" s="24" t="s">
        <v>3</v>
      </c>
      <c r="Y3" s="24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</row>
    <row r="4" s="1" customFormat="1" ht="27" customHeight="1" spans="1:16327">
      <c r="A4" s="26" t="s">
        <v>4</v>
      </c>
      <c r="B4" s="26" t="s">
        <v>5</v>
      </c>
      <c r="C4" s="27" t="s">
        <v>6</v>
      </c>
      <c r="D4" s="27"/>
      <c r="E4" s="27"/>
      <c r="F4" s="27"/>
      <c r="G4" s="27"/>
      <c r="H4" s="27"/>
      <c r="I4" s="27"/>
      <c r="J4" s="27" t="s">
        <v>7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26" t="s">
        <v>8</v>
      </c>
      <c r="Y4" s="26" t="s">
        <v>9</v>
      </c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</row>
    <row r="5" s="1" customFormat="1" ht="15" customHeight="1" spans="1:16330">
      <c r="A5" s="28"/>
      <c r="B5" s="28"/>
      <c r="C5" s="27" t="s">
        <v>10</v>
      </c>
      <c r="D5" s="27" t="s">
        <v>11</v>
      </c>
      <c r="E5" s="27" t="s">
        <v>12</v>
      </c>
      <c r="F5" s="27" t="s">
        <v>13</v>
      </c>
      <c r="G5" s="27" t="s">
        <v>14</v>
      </c>
      <c r="H5" s="27" t="s">
        <v>15</v>
      </c>
      <c r="I5" s="27" t="s">
        <v>16</v>
      </c>
      <c r="J5" s="27" t="s">
        <v>10</v>
      </c>
      <c r="K5" s="27" t="s">
        <v>17</v>
      </c>
      <c r="L5" s="27" t="s">
        <v>18</v>
      </c>
      <c r="M5" s="27" t="s">
        <v>19</v>
      </c>
      <c r="N5" s="27" t="s">
        <v>20</v>
      </c>
      <c r="O5" s="27" t="s">
        <v>21</v>
      </c>
      <c r="P5" s="27" t="s">
        <v>22</v>
      </c>
      <c r="Q5" s="27" t="s">
        <v>23</v>
      </c>
      <c r="R5" s="27" t="s">
        <v>24</v>
      </c>
      <c r="S5" s="27" t="s">
        <v>25</v>
      </c>
      <c r="T5" s="27" t="s">
        <v>26</v>
      </c>
      <c r="U5" s="27" t="s">
        <v>27</v>
      </c>
      <c r="V5" s="27" t="s">
        <v>28</v>
      </c>
      <c r="W5" s="27" t="s">
        <v>29</v>
      </c>
      <c r="X5" s="28"/>
      <c r="Y5" s="28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</row>
    <row r="6" s="3" customFormat="1" ht="27" customHeight="1" spans="1:16327">
      <c r="A6" s="27" t="s">
        <v>30</v>
      </c>
      <c r="B6" s="20">
        <f>B7+B8+B9+B10+B11+B12+B13+B14+B15+B16+B17</f>
        <v>43937</v>
      </c>
      <c r="C6" s="29">
        <f t="shared" ref="C6:W6" si="0">SUM(C7:C21)</f>
        <v>30729</v>
      </c>
      <c r="D6" s="29">
        <f t="shared" si="0"/>
        <v>23830</v>
      </c>
      <c r="E6" s="29">
        <f t="shared" si="0"/>
        <v>264</v>
      </c>
      <c r="F6" s="29">
        <f t="shared" si="0"/>
        <v>5666</v>
      </c>
      <c r="G6" s="29">
        <f t="shared" si="0"/>
        <v>269</v>
      </c>
      <c r="H6" s="29">
        <f t="shared" si="0"/>
        <v>0</v>
      </c>
      <c r="I6" s="29">
        <f t="shared" si="0"/>
        <v>700</v>
      </c>
      <c r="J6" s="29">
        <f t="shared" si="0"/>
        <v>21801</v>
      </c>
      <c r="K6" s="29">
        <f t="shared" si="0"/>
        <v>5659</v>
      </c>
      <c r="L6" s="29">
        <f t="shared" si="0"/>
        <v>789</v>
      </c>
      <c r="M6" s="29">
        <f t="shared" si="0"/>
        <v>379</v>
      </c>
      <c r="N6" s="29">
        <f t="shared" si="0"/>
        <v>766</v>
      </c>
      <c r="O6" s="29">
        <f t="shared" si="0"/>
        <v>114</v>
      </c>
      <c r="P6" s="29">
        <f t="shared" si="0"/>
        <v>821</v>
      </c>
      <c r="Q6" s="29">
        <f t="shared" si="0"/>
        <v>0</v>
      </c>
      <c r="R6" s="29">
        <f t="shared" si="0"/>
        <v>0</v>
      </c>
      <c r="S6" s="29">
        <f t="shared" si="0"/>
        <v>0</v>
      </c>
      <c r="T6" s="29">
        <f t="shared" si="0"/>
        <v>0</v>
      </c>
      <c r="U6" s="29">
        <f t="shared" si="0"/>
        <v>0</v>
      </c>
      <c r="V6" s="29">
        <f t="shared" si="0"/>
        <v>0</v>
      </c>
      <c r="W6" s="29">
        <f t="shared" si="0"/>
        <v>13273</v>
      </c>
      <c r="X6" s="27" t="s">
        <v>31</v>
      </c>
      <c r="Y6" s="29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</row>
    <row r="7" s="3" customFormat="1" ht="24" customHeight="1" spans="1:16327">
      <c r="A7" s="30" t="s">
        <v>32</v>
      </c>
      <c r="B7" s="20">
        <f t="shared" ref="B7:B16" si="1">C7+J7</f>
        <v>5818</v>
      </c>
      <c r="C7" s="29">
        <f t="shared" ref="C7:C16" si="2">SUM(D7:I7)</f>
        <v>90</v>
      </c>
      <c r="D7" s="31"/>
      <c r="E7" s="31"/>
      <c r="F7" s="31">
        <v>80</v>
      </c>
      <c r="G7" s="31">
        <v>10</v>
      </c>
      <c r="H7" s="31"/>
      <c r="I7" s="31"/>
      <c r="J7" s="29">
        <f t="shared" ref="J7:J16" si="3">SUM(K7:W7)</f>
        <v>5728</v>
      </c>
      <c r="K7" s="31">
        <v>324</v>
      </c>
      <c r="L7" s="31">
        <v>3</v>
      </c>
      <c r="M7" s="31">
        <v>39</v>
      </c>
      <c r="N7" s="31">
        <v>476</v>
      </c>
      <c r="O7" s="31">
        <v>5</v>
      </c>
      <c r="P7" s="31"/>
      <c r="Q7" s="31"/>
      <c r="R7" s="31"/>
      <c r="S7" s="31"/>
      <c r="T7" s="31"/>
      <c r="U7" s="31"/>
      <c r="V7" s="31"/>
      <c r="W7" s="31">
        <v>4881</v>
      </c>
      <c r="X7" s="27" t="s">
        <v>31</v>
      </c>
      <c r="Y7" s="33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</row>
    <row r="8" s="3" customFormat="1" ht="24" customHeight="1" spans="1:16327">
      <c r="A8" s="30" t="s">
        <v>33</v>
      </c>
      <c r="B8" s="20">
        <f t="shared" si="1"/>
        <v>977</v>
      </c>
      <c r="C8" s="29">
        <f t="shared" si="2"/>
        <v>14</v>
      </c>
      <c r="D8" s="31"/>
      <c r="E8" s="31"/>
      <c r="F8" s="31">
        <v>4</v>
      </c>
      <c r="G8" s="31">
        <v>10</v>
      </c>
      <c r="H8" s="31"/>
      <c r="I8" s="31"/>
      <c r="J8" s="29">
        <f t="shared" si="3"/>
        <v>963</v>
      </c>
      <c r="K8" s="31">
        <v>440</v>
      </c>
      <c r="L8" s="31">
        <v>70</v>
      </c>
      <c r="M8" s="31">
        <v>20</v>
      </c>
      <c r="N8" s="31"/>
      <c r="O8" s="31">
        <v>8</v>
      </c>
      <c r="P8" s="31">
        <v>85</v>
      </c>
      <c r="Q8" s="31"/>
      <c r="R8" s="31"/>
      <c r="S8" s="31"/>
      <c r="T8" s="31"/>
      <c r="U8" s="31"/>
      <c r="V8" s="31"/>
      <c r="W8" s="31">
        <v>340</v>
      </c>
      <c r="X8" s="27" t="s">
        <v>31</v>
      </c>
      <c r="Y8" s="31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</row>
    <row r="9" s="4" customFormat="1" ht="24" customHeight="1" spans="1:16327">
      <c r="A9" s="30" t="s">
        <v>34</v>
      </c>
      <c r="B9" s="20">
        <f t="shared" si="1"/>
        <v>1438</v>
      </c>
      <c r="C9" s="29">
        <f t="shared" si="2"/>
        <v>1115</v>
      </c>
      <c r="D9" s="31">
        <v>397</v>
      </c>
      <c r="E9" s="31"/>
      <c r="F9" s="31">
        <v>0</v>
      </c>
      <c r="G9" s="31">
        <v>18</v>
      </c>
      <c r="H9" s="31"/>
      <c r="I9" s="31">
        <v>700</v>
      </c>
      <c r="J9" s="29">
        <f t="shared" si="3"/>
        <v>323</v>
      </c>
      <c r="K9" s="31">
        <v>171</v>
      </c>
      <c r="L9" s="31">
        <v>22</v>
      </c>
      <c r="M9" s="31">
        <v>20</v>
      </c>
      <c r="N9" s="31"/>
      <c r="O9" s="31">
        <v>8</v>
      </c>
      <c r="P9" s="31">
        <v>102</v>
      </c>
      <c r="Q9" s="31"/>
      <c r="R9" s="31"/>
      <c r="S9" s="31"/>
      <c r="T9" s="31"/>
      <c r="U9" s="31"/>
      <c r="V9" s="31"/>
      <c r="W9" s="31"/>
      <c r="X9" s="27" t="s">
        <v>31</v>
      </c>
      <c r="Y9" s="31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</row>
    <row r="10" s="3" customFormat="1" ht="24" customHeight="1" spans="1:16327">
      <c r="A10" s="30" t="s">
        <v>35</v>
      </c>
      <c r="B10" s="20">
        <f t="shared" si="1"/>
        <v>391</v>
      </c>
      <c r="C10" s="29">
        <f t="shared" si="2"/>
        <v>25</v>
      </c>
      <c r="D10" s="31"/>
      <c r="E10" s="31"/>
      <c r="F10" s="31">
        <v>0</v>
      </c>
      <c r="G10" s="31">
        <v>25</v>
      </c>
      <c r="H10" s="31"/>
      <c r="I10" s="31"/>
      <c r="J10" s="29">
        <f t="shared" si="3"/>
        <v>366</v>
      </c>
      <c r="K10" s="31">
        <v>134</v>
      </c>
      <c r="L10" s="31">
        <v>16</v>
      </c>
      <c r="M10" s="31">
        <v>20</v>
      </c>
      <c r="N10" s="31"/>
      <c r="O10" s="31">
        <v>5</v>
      </c>
      <c r="P10" s="31">
        <v>85</v>
      </c>
      <c r="Q10" s="31"/>
      <c r="R10" s="31"/>
      <c r="S10" s="31"/>
      <c r="T10" s="31"/>
      <c r="U10" s="31"/>
      <c r="V10" s="31"/>
      <c r="W10" s="31">
        <v>106</v>
      </c>
      <c r="X10" s="27" t="s">
        <v>31</v>
      </c>
      <c r="Y10" s="31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</row>
    <row r="11" s="3" customFormat="1" ht="24" customHeight="1" spans="1:16327">
      <c r="A11" s="30" t="s">
        <v>36</v>
      </c>
      <c r="B11" s="20">
        <f t="shared" si="1"/>
        <v>2519</v>
      </c>
      <c r="C11" s="29">
        <f t="shared" si="2"/>
        <v>80</v>
      </c>
      <c r="D11" s="31"/>
      <c r="E11" s="31"/>
      <c r="F11" s="31">
        <v>80</v>
      </c>
      <c r="G11" s="31"/>
      <c r="H11" s="31"/>
      <c r="I11" s="31"/>
      <c r="J11" s="29">
        <f t="shared" si="3"/>
        <v>2439</v>
      </c>
      <c r="K11" s="31">
        <v>307</v>
      </c>
      <c r="L11" s="31">
        <v>117</v>
      </c>
      <c r="M11" s="31">
        <v>30</v>
      </c>
      <c r="N11" s="31"/>
      <c r="O11" s="31">
        <v>8</v>
      </c>
      <c r="P11" s="31"/>
      <c r="Q11" s="31"/>
      <c r="R11" s="31"/>
      <c r="S11" s="31"/>
      <c r="T11" s="31"/>
      <c r="U11" s="31"/>
      <c r="V11" s="31"/>
      <c r="W11" s="31">
        <v>1977</v>
      </c>
      <c r="X11" s="27" t="s">
        <v>31</v>
      </c>
      <c r="Y11" s="31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</row>
    <row r="12" s="3" customFormat="1" ht="24" customHeight="1" spans="1:16327">
      <c r="A12" s="30" t="s">
        <v>37</v>
      </c>
      <c r="B12" s="20">
        <f t="shared" si="1"/>
        <v>1885</v>
      </c>
      <c r="C12" s="29">
        <f t="shared" si="2"/>
        <v>105</v>
      </c>
      <c r="D12" s="31"/>
      <c r="E12" s="31"/>
      <c r="F12" s="31">
        <v>80</v>
      </c>
      <c r="G12" s="31">
        <v>25</v>
      </c>
      <c r="H12" s="31"/>
      <c r="I12" s="31"/>
      <c r="J12" s="29">
        <f t="shared" si="3"/>
        <v>1780</v>
      </c>
      <c r="K12" s="31">
        <v>346</v>
      </c>
      <c r="L12" s="31"/>
      <c r="M12" s="31">
        <v>20</v>
      </c>
      <c r="N12" s="31"/>
      <c r="O12" s="31">
        <v>10</v>
      </c>
      <c r="P12" s="31"/>
      <c r="Q12" s="31"/>
      <c r="R12" s="31"/>
      <c r="S12" s="31"/>
      <c r="T12" s="31"/>
      <c r="U12" s="31"/>
      <c r="V12" s="31"/>
      <c r="W12" s="31">
        <v>1404</v>
      </c>
      <c r="X12" s="27" t="s">
        <v>31</v>
      </c>
      <c r="Y12" s="31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</row>
    <row r="13" s="4" customFormat="1" ht="24" customHeight="1" spans="1:16327">
      <c r="A13" s="30" t="s">
        <v>38</v>
      </c>
      <c r="B13" s="20">
        <f t="shared" si="1"/>
        <v>4102</v>
      </c>
      <c r="C13" s="29">
        <f t="shared" si="2"/>
        <v>3054</v>
      </c>
      <c r="D13" s="31">
        <v>1420</v>
      </c>
      <c r="E13" s="31"/>
      <c r="F13" s="31">
        <v>1600</v>
      </c>
      <c r="G13" s="31">
        <v>34</v>
      </c>
      <c r="H13" s="31"/>
      <c r="I13" s="31"/>
      <c r="J13" s="29">
        <f t="shared" si="3"/>
        <v>1048</v>
      </c>
      <c r="K13" s="31">
        <v>438</v>
      </c>
      <c r="L13" s="31">
        <v>433</v>
      </c>
      <c r="M13" s="31">
        <v>20</v>
      </c>
      <c r="N13" s="31"/>
      <c r="O13" s="31"/>
      <c r="P13" s="31"/>
      <c r="Q13" s="31"/>
      <c r="R13" s="31"/>
      <c r="S13" s="31"/>
      <c r="T13" s="31"/>
      <c r="U13" s="31"/>
      <c r="V13" s="31"/>
      <c r="W13" s="31">
        <v>157</v>
      </c>
      <c r="X13" s="27" t="s">
        <v>31</v>
      </c>
      <c r="Y13" s="31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</row>
    <row r="14" s="4" customFormat="1" ht="24" customHeight="1" spans="1:16327">
      <c r="A14" s="30" t="s">
        <v>39</v>
      </c>
      <c r="B14" s="20">
        <f t="shared" si="1"/>
        <v>5127</v>
      </c>
      <c r="C14" s="29">
        <f t="shared" si="2"/>
        <v>4352</v>
      </c>
      <c r="D14" s="31">
        <v>2513</v>
      </c>
      <c r="E14" s="31"/>
      <c r="F14" s="31">
        <v>1800</v>
      </c>
      <c r="G14" s="31">
        <v>39</v>
      </c>
      <c r="H14" s="31"/>
      <c r="I14" s="31"/>
      <c r="J14" s="29">
        <f t="shared" si="3"/>
        <v>775</v>
      </c>
      <c r="K14" s="31">
        <v>579</v>
      </c>
      <c r="L14" s="31">
        <v>1</v>
      </c>
      <c r="M14" s="31">
        <v>30</v>
      </c>
      <c r="N14" s="31"/>
      <c r="O14" s="31">
        <v>8</v>
      </c>
      <c r="P14" s="31"/>
      <c r="Q14" s="31"/>
      <c r="R14" s="31"/>
      <c r="S14" s="31"/>
      <c r="T14" s="31"/>
      <c r="U14" s="31"/>
      <c r="V14" s="31"/>
      <c r="W14" s="31">
        <v>157</v>
      </c>
      <c r="X14" s="27" t="s">
        <v>31</v>
      </c>
      <c r="Y14" s="31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</row>
    <row r="15" s="4" customFormat="1" ht="24" customHeight="1" spans="1:16327">
      <c r="A15" s="30" t="s">
        <v>40</v>
      </c>
      <c r="B15" s="20">
        <f t="shared" si="1"/>
        <v>8108</v>
      </c>
      <c r="C15" s="29">
        <f t="shared" si="2"/>
        <v>7287</v>
      </c>
      <c r="D15" s="31">
        <v>5669</v>
      </c>
      <c r="E15" s="31"/>
      <c r="F15" s="31">
        <v>1600</v>
      </c>
      <c r="G15" s="31">
        <v>18</v>
      </c>
      <c r="H15" s="31"/>
      <c r="I15" s="31"/>
      <c r="J15" s="29">
        <f t="shared" si="3"/>
        <v>821</v>
      </c>
      <c r="K15" s="31">
        <v>429</v>
      </c>
      <c r="L15" s="31">
        <v>9</v>
      </c>
      <c r="M15" s="31">
        <v>20</v>
      </c>
      <c r="N15" s="31"/>
      <c r="O15" s="31">
        <v>5</v>
      </c>
      <c r="P15" s="31"/>
      <c r="Q15" s="31"/>
      <c r="R15" s="31"/>
      <c r="S15" s="31"/>
      <c r="T15" s="31"/>
      <c r="U15" s="31"/>
      <c r="V15" s="31"/>
      <c r="W15" s="31">
        <v>358</v>
      </c>
      <c r="X15" s="27" t="s">
        <v>31</v>
      </c>
      <c r="Y15" s="31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</row>
    <row r="16" s="3" customFormat="1" ht="24" customHeight="1" spans="1:16327">
      <c r="A16" s="30" t="s">
        <v>41</v>
      </c>
      <c r="B16" s="20">
        <f t="shared" si="1"/>
        <v>3767</v>
      </c>
      <c r="C16" s="29">
        <f t="shared" si="2"/>
        <v>80</v>
      </c>
      <c r="D16" s="31"/>
      <c r="E16" s="31"/>
      <c r="F16" s="31">
        <v>80</v>
      </c>
      <c r="G16" s="31"/>
      <c r="H16" s="31"/>
      <c r="I16" s="31"/>
      <c r="J16" s="29">
        <f t="shared" si="3"/>
        <v>3687</v>
      </c>
      <c r="K16" s="31">
        <v>509</v>
      </c>
      <c r="L16" s="31"/>
      <c r="M16" s="31">
        <v>20</v>
      </c>
      <c r="N16" s="31"/>
      <c r="O16" s="31">
        <v>5</v>
      </c>
      <c r="P16" s="31"/>
      <c r="Q16" s="31"/>
      <c r="R16" s="31"/>
      <c r="S16" s="31"/>
      <c r="T16" s="31"/>
      <c r="U16" s="31"/>
      <c r="V16" s="31"/>
      <c r="W16" s="31">
        <v>3153</v>
      </c>
      <c r="X16" s="27" t="s">
        <v>31</v>
      </c>
      <c r="Y16" s="31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</row>
    <row r="17" s="3" customFormat="1" ht="24" customHeight="1" spans="1:16327">
      <c r="A17" s="30" t="s">
        <v>42</v>
      </c>
      <c r="B17" s="20">
        <f t="shared" ref="B17:W17" si="4">SUM(B18:B22)</f>
        <v>9805</v>
      </c>
      <c r="C17" s="20">
        <f t="shared" si="4"/>
        <v>7606</v>
      </c>
      <c r="D17" s="20">
        <f t="shared" si="4"/>
        <v>7226</v>
      </c>
      <c r="E17" s="20">
        <f t="shared" si="4"/>
        <v>132</v>
      </c>
      <c r="F17" s="20">
        <f t="shared" si="4"/>
        <v>201</v>
      </c>
      <c r="G17" s="20">
        <f t="shared" si="4"/>
        <v>47</v>
      </c>
      <c r="H17" s="20">
        <f t="shared" si="4"/>
        <v>0</v>
      </c>
      <c r="I17" s="20">
        <f t="shared" si="4"/>
        <v>0</v>
      </c>
      <c r="J17" s="20">
        <f t="shared" si="4"/>
        <v>2199</v>
      </c>
      <c r="K17" s="20">
        <f t="shared" si="4"/>
        <v>1132</v>
      </c>
      <c r="L17" s="20">
        <f t="shared" si="4"/>
        <v>59</v>
      </c>
      <c r="M17" s="20">
        <f t="shared" si="4"/>
        <v>80</v>
      </c>
      <c r="N17" s="20">
        <f t="shared" si="4"/>
        <v>145</v>
      </c>
      <c r="O17" s="20">
        <f t="shared" si="4"/>
        <v>31</v>
      </c>
      <c r="P17" s="20">
        <f t="shared" si="4"/>
        <v>317</v>
      </c>
      <c r="Q17" s="20">
        <f t="shared" si="4"/>
        <v>0</v>
      </c>
      <c r="R17" s="20">
        <f t="shared" si="4"/>
        <v>0</v>
      </c>
      <c r="S17" s="20">
        <f t="shared" si="4"/>
        <v>0</v>
      </c>
      <c r="T17" s="20">
        <f t="shared" si="4"/>
        <v>0</v>
      </c>
      <c r="U17" s="20">
        <f t="shared" si="4"/>
        <v>0</v>
      </c>
      <c r="V17" s="20">
        <f t="shared" si="4"/>
        <v>0</v>
      </c>
      <c r="W17" s="20">
        <f t="shared" si="4"/>
        <v>435</v>
      </c>
      <c r="X17" s="27" t="s">
        <v>31</v>
      </c>
      <c r="Y17" s="31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</row>
    <row r="18" s="3" customFormat="1" ht="24" customHeight="1" spans="1:16327">
      <c r="A18" s="30" t="s">
        <v>43</v>
      </c>
      <c r="B18" s="20">
        <f t="shared" ref="B18:B22" si="5">C18+J18</f>
        <v>220</v>
      </c>
      <c r="C18" s="29">
        <f t="shared" ref="C18:C22" si="6">SUM(D18:I18)</f>
        <v>33</v>
      </c>
      <c r="D18" s="31"/>
      <c r="E18" s="31"/>
      <c r="F18" s="31">
        <v>19</v>
      </c>
      <c r="G18" s="31">
        <v>14</v>
      </c>
      <c r="H18" s="31"/>
      <c r="I18" s="31"/>
      <c r="J18" s="29">
        <f t="shared" ref="J18:J22" si="7">SUM(K18:W18)</f>
        <v>187</v>
      </c>
      <c r="K18" s="31">
        <v>128</v>
      </c>
      <c r="L18" s="31">
        <v>14</v>
      </c>
      <c r="M18" s="31"/>
      <c r="N18" s="31"/>
      <c r="O18" s="31">
        <v>5</v>
      </c>
      <c r="P18" s="31">
        <v>40</v>
      </c>
      <c r="Q18" s="31"/>
      <c r="R18" s="31"/>
      <c r="S18" s="31"/>
      <c r="T18" s="31"/>
      <c r="U18" s="31"/>
      <c r="V18" s="31"/>
      <c r="W18" s="31"/>
      <c r="X18" s="27" t="s">
        <v>31</v>
      </c>
      <c r="Y18" s="31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</row>
    <row r="19" s="4" customFormat="1" ht="24" customHeight="1" spans="1:16327">
      <c r="A19" s="30" t="s">
        <v>44</v>
      </c>
      <c r="B19" s="20">
        <f t="shared" si="5"/>
        <v>1815</v>
      </c>
      <c r="C19" s="29">
        <f t="shared" si="6"/>
        <v>1225</v>
      </c>
      <c r="D19" s="31">
        <v>1180</v>
      </c>
      <c r="E19" s="31"/>
      <c r="F19" s="31">
        <v>40</v>
      </c>
      <c r="G19" s="31">
        <v>5</v>
      </c>
      <c r="H19" s="31"/>
      <c r="I19" s="31"/>
      <c r="J19" s="29">
        <f t="shared" si="7"/>
        <v>590</v>
      </c>
      <c r="K19" s="31">
        <v>186</v>
      </c>
      <c r="L19" s="31">
        <v>9</v>
      </c>
      <c r="M19" s="31">
        <v>20</v>
      </c>
      <c r="N19" s="31"/>
      <c r="O19" s="31"/>
      <c r="P19" s="31">
        <v>93</v>
      </c>
      <c r="Q19" s="31"/>
      <c r="R19" s="31"/>
      <c r="S19" s="31"/>
      <c r="T19" s="31"/>
      <c r="U19" s="31"/>
      <c r="V19" s="31"/>
      <c r="W19" s="31">
        <v>282</v>
      </c>
      <c r="X19" s="27" t="s">
        <v>31</v>
      </c>
      <c r="Y19" s="31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</row>
    <row r="20" s="4" customFormat="1" ht="24" customHeight="1" spans="1:16327">
      <c r="A20" s="30" t="s">
        <v>45</v>
      </c>
      <c r="B20" s="20">
        <f t="shared" si="5"/>
        <v>4398</v>
      </c>
      <c r="C20" s="29">
        <f t="shared" si="6"/>
        <v>4017</v>
      </c>
      <c r="D20" s="31">
        <v>3958</v>
      </c>
      <c r="E20" s="31"/>
      <c r="F20" s="31">
        <v>40</v>
      </c>
      <c r="G20" s="31">
        <v>19</v>
      </c>
      <c r="H20" s="31"/>
      <c r="I20" s="31"/>
      <c r="J20" s="29">
        <f t="shared" si="7"/>
        <v>381</v>
      </c>
      <c r="K20" s="31">
        <v>209</v>
      </c>
      <c r="L20" s="31">
        <v>36</v>
      </c>
      <c r="M20" s="31">
        <v>20</v>
      </c>
      <c r="N20" s="31"/>
      <c r="O20" s="31">
        <v>8</v>
      </c>
      <c r="P20" s="31">
        <v>99</v>
      </c>
      <c r="Q20" s="31"/>
      <c r="R20" s="31"/>
      <c r="S20" s="31"/>
      <c r="T20" s="31"/>
      <c r="U20" s="31"/>
      <c r="V20" s="31"/>
      <c r="W20" s="31">
        <v>9</v>
      </c>
      <c r="X20" s="27" t="s">
        <v>31</v>
      </c>
      <c r="Y20" s="31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</row>
    <row r="21" s="4" customFormat="1" ht="24" customHeight="1" spans="1:16327">
      <c r="A21" s="30" t="s">
        <v>46</v>
      </c>
      <c r="B21" s="20">
        <f t="shared" si="5"/>
        <v>2160</v>
      </c>
      <c r="C21" s="29">
        <f t="shared" si="6"/>
        <v>1646</v>
      </c>
      <c r="D21" s="31">
        <v>1467</v>
      </c>
      <c r="E21" s="31">
        <v>132</v>
      </c>
      <c r="F21" s="31">
        <v>42</v>
      </c>
      <c r="G21" s="31">
        <v>5</v>
      </c>
      <c r="H21" s="31"/>
      <c r="I21" s="31"/>
      <c r="J21" s="29">
        <f t="shared" si="7"/>
        <v>514</v>
      </c>
      <c r="K21" s="31">
        <v>327</v>
      </c>
      <c r="L21" s="31">
        <v>0</v>
      </c>
      <c r="M21" s="31">
        <v>20</v>
      </c>
      <c r="N21" s="31">
        <v>145</v>
      </c>
      <c r="O21" s="31">
        <v>8</v>
      </c>
      <c r="P21" s="31"/>
      <c r="Q21" s="31"/>
      <c r="R21" s="31"/>
      <c r="S21" s="31"/>
      <c r="T21" s="31"/>
      <c r="U21" s="31"/>
      <c r="V21" s="31"/>
      <c r="W21" s="31">
        <v>14</v>
      </c>
      <c r="X21" s="27" t="s">
        <v>31</v>
      </c>
      <c r="Y21" s="31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</row>
    <row r="22" s="4" customFormat="1" ht="24" customHeight="1" spans="1:16327">
      <c r="A22" s="30" t="s">
        <v>47</v>
      </c>
      <c r="B22" s="20">
        <f t="shared" si="5"/>
        <v>1212</v>
      </c>
      <c r="C22" s="29">
        <f t="shared" si="6"/>
        <v>685</v>
      </c>
      <c r="D22" s="31">
        <v>621</v>
      </c>
      <c r="E22" s="31"/>
      <c r="F22" s="31">
        <v>60</v>
      </c>
      <c r="G22" s="31">
        <v>4</v>
      </c>
      <c r="H22" s="31"/>
      <c r="I22" s="31"/>
      <c r="J22" s="29">
        <f t="shared" si="7"/>
        <v>527</v>
      </c>
      <c r="K22" s="31">
        <v>282</v>
      </c>
      <c r="L22" s="31">
        <v>0</v>
      </c>
      <c r="M22" s="31">
        <v>20</v>
      </c>
      <c r="N22" s="31"/>
      <c r="O22" s="31">
        <v>10</v>
      </c>
      <c r="P22" s="31">
        <v>85</v>
      </c>
      <c r="Q22" s="31"/>
      <c r="R22" s="31"/>
      <c r="S22" s="31"/>
      <c r="T22" s="31"/>
      <c r="U22" s="31"/>
      <c r="V22" s="31"/>
      <c r="W22" s="31">
        <v>130</v>
      </c>
      <c r="X22" s="27" t="s">
        <v>31</v>
      </c>
      <c r="Y22" s="30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</row>
  </sheetData>
  <mergeCells count="9">
    <mergeCell ref="A2:Y2"/>
    <mergeCell ref="A3:C3"/>
    <mergeCell ref="S3:W3"/>
    <mergeCell ref="X3:Y3"/>
    <mergeCell ref="C4:I4"/>
    <mergeCell ref="A4:A5"/>
    <mergeCell ref="B4:B5"/>
    <mergeCell ref="X4:X5"/>
    <mergeCell ref="Y4:Y5"/>
  </mergeCells>
  <printOptions horizontalCentered="1"/>
  <pageMargins left="0.751388888888889" right="0.751388888888889" top="0.605555555555556" bottom="0.605555555555556" header="0.511805555555556" footer="0.511805555555556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autoPageBreaks="0"/>
  </sheetPr>
  <dimension ref="A1:XCY21"/>
  <sheetViews>
    <sheetView showZeros="0" tabSelected="1" workbookViewId="0">
      <pane ySplit="4" topLeftCell="A5" activePane="bottomLeft" state="frozen"/>
      <selection/>
      <selection pane="bottomLeft" activeCell="AC6" sqref="AC6"/>
    </sheetView>
  </sheetViews>
  <sheetFormatPr defaultColWidth="6" defaultRowHeight="13.5"/>
  <cols>
    <col min="1" max="1" width="15.8888888888889" style="5" customWidth="1"/>
    <col min="2" max="2" width="16.8888888888889" style="5" customWidth="1"/>
    <col min="3" max="3" width="6.77777777777778" style="6" hidden="1" customWidth="1"/>
    <col min="4" max="4" width="7.55555555555556" style="7" hidden="1" customWidth="1"/>
    <col min="5" max="5" width="6.55555555555556" style="6" hidden="1" customWidth="1"/>
    <col min="6" max="6" width="7.55555555555556" style="6" hidden="1" customWidth="1"/>
    <col min="7" max="7" width="6.44444444444444" style="6" hidden="1" customWidth="1"/>
    <col min="8" max="9" width="7.55555555555556" style="6" hidden="1" customWidth="1"/>
    <col min="10" max="10" width="7.44444444444444" style="6" hidden="1" customWidth="1"/>
    <col min="11" max="23" width="7.55555555555556" style="6" hidden="1" customWidth="1"/>
    <col min="24" max="24" width="19" style="8" customWidth="1"/>
    <col min="25" max="25" width="25.3333333333333" style="8" customWidth="1"/>
    <col min="26" max="16327" width="6" style="8"/>
    <col min="16328" max="16356" width="6" style="9"/>
    <col min="16357" max="16363" width="6" style="10"/>
    <col min="16364" max="16369" width="6" style="11"/>
    <col min="16370" max="16370" width="6.44444444444444" style="11"/>
    <col min="16371" max="16384" width="6" style="12"/>
  </cols>
  <sheetData>
    <row r="1" ht="22" customHeight="1" spans="1:1">
      <c r="A1" s="6" t="s">
        <v>0</v>
      </c>
    </row>
    <row r="2" s="1" customFormat="1" ht="67" customHeight="1" spans="1:16327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</row>
    <row r="3" s="2" customFormat="1" ht="36" customHeight="1" spans="1:16327">
      <c r="A3" s="14"/>
      <c r="B3" s="14"/>
      <c r="C3" s="14"/>
      <c r="D3" s="15"/>
      <c r="E3" s="16"/>
      <c r="F3" s="16"/>
      <c r="G3" s="16"/>
      <c r="H3" s="16"/>
      <c r="I3" s="16"/>
      <c r="K3" s="16"/>
      <c r="L3" s="16"/>
      <c r="M3" s="16"/>
      <c r="N3" s="16"/>
      <c r="O3" s="16"/>
      <c r="P3" s="16"/>
      <c r="Q3" s="16"/>
      <c r="R3" s="16"/>
      <c r="S3" s="24" t="s">
        <v>2</v>
      </c>
      <c r="T3" s="24"/>
      <c r="U3" s="24"/>
      <c r="V3" s="24"/>
      <c r="W3" s="24"/>
      <c r="X3" s="24" t="s">
        <v>3</v>
      </c>
      <c r="Y3" s="24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</row>
    <row r="4" s="1" customFormat="1" ht="40" customHeight="1" spans="1:16327">
      <c r="A4" s="17" t="s">
        <v>4</v>
      </c>
      <c r="B4" s="17" t="s">
        <v>5</v>
      </c>
      <c r="C4" s="18" t="s">
        <v>6</v>
      </c>
      <c r="D4" s="18"/>
      <c r="E4" s="18"/>
      <c r="F4" s="18"/>
      <c r="G4" s="18"/>
      <c r="H4" s="18"/>
      <c r="I4" s="18"/>
      <c r="J4" s="18" t="s">
        <v>7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17" t="s">
        <v>8</v>
      </c>
      <c r="Y4" s="17" t="s">
        <v>9</v>
      </c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</row>
    <row r="5" s="3" customFormat="1" ht="40" customHeight="1" spans="1:16327">
      <c r="A5" s="19" t="s">
        <v>32</v>
      </c>
      <c r="B5" s="20">
        <f t="shared" ref="B5:B14" si="0">C5+J5</f>
        <v>5818</v>
      </c>
      <c r="C5" s="21">
        <f t="shared" ref="C5:C14" si="1">SUM(D5:I5)</f>
        <v>90</v>
      </c>
      <c r="D5" s="22"/>
      <c r="E5" s="22"/>
      <c r="F5" s="22">
        <v>80</v>
      </c>
      <c r="G5" s="22">
        <v>10</v>
      </c>
      <c r="H5" s="22"/>
      <c r="I5" s="22"/>
      <c r="J5" s="21">
        <f t="shared" ref="J5:J14" si="2">SUM(K5:W5)</f>
        <v>5728</v>
      </c>
      <c r="K5" s="22">
        <v>324</v>
      </c>
      <c r="L5" s="22">
        <v>3</v>
      </c>
      <c r="M5" s="22">
        <v>39</v>
      </c>
      <c r="N5" s="22">
        <v>476</v>
      </c>
      <c r="O5" s="22">
        <v>5</v>
      </c>
      <c r="P5" s="22"/>
      <c r="Q5" s="22"/>
      <c r="R5" s="22"/>
      <c r="S5" s="22"/>
      <c r="T5" s="22"/>
      <c r="U5" s="22"/>
      <c r="V5" s="22"/>
      <c r="W5" s="22">
        <v>4881</v>
      </c>
      <c r="X5" s="18" t="s">
        <v>31</v>
      </c>
      <c r="Y5" s="2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</row>
    <row r="6" s="3" customFormat="1" ht="40" customHeight="1" spans="1:16327">
      <c r="A6" s="19" t="s">
        <v>33</v>
      </c>
      <c r="B6" s="20">
        <f t="shared" si="0"/>
        <v>977</v>
      </c>
      <c r="C6" s="21">
        <f t="shared" si="1"/>
        <v>14</v>
      </c>
      <c r="D6" s="22"/>
      <c r="E6" s="22"/>
      <c r="F6" s="22">
        <v>4</v>
      </c>
      <c r="G6" s="22">
        <v>10</v>
      </c>
      <c r="H6" s="22"/>
      <c r="I6" s="22"/>
      <c r="J6" s="21">
        <f t="shared" si="2"/>
        <v>963</v>
      </c>
      <c r="K6" s="22">
        <v>440</v>
      </c>
      <c r="L6" s="22">
        <v>70</v>
      </c>
      <c r="M6" s="22">
        <v>20</v>
      </c>
      <c r="N6" s="22"/>
      <c r="O6" s="22">
        <v>8</v>
      </c>
      <c r="P6" s="22">
        <v>85</v>
      </c>
      <c r="Q6" s="22"/>
      <c r="R6" s="22"/>
      <c r="S6" s="22"/>
      <c r="T6" s="22"/>
      <c r="U6" s="22"/>
      <c r="V6" s="22"/>
      <c r="W6" s="22">
        <v>340</v>
      </c>
      <c r="X6" s="18" t="s">
        <v>31</v>
      </c>
      <c r="Y6" s="22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</row>
    <row r="7" s="4" customFormat="1" ht="40" customHeight="1" spans="1:16327">
      <c r="A7" s="19" t="s">
        <v>34</v>
      </c>
      <c r="B7" s="20">
        <f t="shared" si="0"/>
        <v>1438</v>
      </c>
      <c r="C7" s="21">
        <f t="shared" si="1"/>
        <v>1115</v>
      </c>
      <c r="D7" s="22">
        <v>397</v>
      </c>
      <c r="E7" s="22"/>
      <c r="F7" s="22">
        <v>0</v>
      </c>
      <c r="G7" s="22">
        <v>18</v>
      </c>
      <c r="H7" s="22"/>
      <c r="I7" s="22">
        <v>700</v>
      </c>
      <c r="J7" s="21">
        <f t="shared" si="2"/>
        <v>323</v>
      </c>
      <c r="K7" s="22">
        <v>171</v>
      </c>
      <c r="L7" s="22">
        <v>22</v>
      </c>
      <c r="M7" s="22">
        <v>20</v>
      </c>
      <c r="N7" s="22"/>
      <c r="O7" s="22">
        <v>8</v>
      </c>
      <c r="P7" s="22">
        <v>102</v>
      </c>
      <c r="Q7" s="22"/>
      <c r="R7" s="22"/>
      <c r="S7" s="22"/>
      <c r="T7" s="22"/>
      <c r="U7" s="22"/>
      <c r="V7" s="22"/>
      <c r="W7" s="22"/>
      <c r="X7" s="18" t="s">
        <v>31</v>
      </c>
      <c r="Y7" s="22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</row>
    <row r="8" s="3" customFormat="1" ht="40" customHeight="1" spans="1:16327">
      <c r="A8" s="19" t="s">
        <v>35</v>
      </c>
      <c r="B8" s="20">
        <f t="shared" si="0"/>
        <v>391</v>
      </c>
      <c r="C8" s="21">
        <f t="shared" si="1"/>
        <v>25</v>
      </c>
      <c r="D8" s="22"/>
      <c r="E8" s="22"/>
      <c r="F8" s="22">
        <v>0</v>
      </c>
      <c r="G8" s="22">
        <v>25</v>
      </c>
      <c r="H8" s="22"/>
      <c r="I8" s="22"/>
      <c r="J8" s="21">
        <f t="shared" si="2"/>
        <v>366</v>
      </c>
      <c r="K8" s="22">
        <v>134</v>
      </c>
      <c r="L8" s="22">
        <v>16</v>
      </c>
      <c r="M8" s="22">
        <v>20</v>
      </c>
      <c r="N8" s="22"/>
      <c r="O8" s="22">
        <v>5</v>
      </c>
      <c r="P8" s="22">
        <v>85</v>
      </c>
      <c r="Q8" s="22"/>
      <c r="R8" s="22"/>
      <c r="S8" s="22"/>
      <c r="T8" s="22"/>
      <c r="U8" s="22"/>
      <c r="V8" s="22"/>
      <c r="W8" s="22">
        <v>106</v>
      </c>
      <c r="X8" s="18" t="s">
        <v>31</v>
      </c>
      <c r="Y8" s="22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</row>
    <row r="9" s="3" customFormat="1" ht="40" customHeight="1" spans="1:16327">
      <c r="A9" s="19" t="s">
        <v>36</v>
      </c>
      <c r="B9" s="20">
        <f t="shared" si="0"/>
        <v>2519</v>
      </c>
      <c r="C9" s="21">
        <f t="shared" si="1"/>
        <v>80</v>
      </c>
      <c r="D9" s="22"/>
      <c r="E9" s="22"/>
      <c r="F9" s="22">
        <v>80</v>
      </c>
      <c r="G9" s="22"/>
      <c r="H9" s="22"/>
      <c r="I9" s="22"/>
      <c r="J9" s="21">
        <f t="shared" si="2"/>
        <v>2439</v>
      </c>
      <c r="K9" s="22">
        <v>307</v>
      </c>
      <c r="L9" s="22">
        <v>117</v>
      </c>
      <c r="M9" s="22">
        <v>30</v>
      </c>
      <c r="N9" s="22"/>
      <c r="O9" s="22">
        <v>8</v>
      </c>
      <c r="P9" s="22"/>
      <c r="Q9" s="22"/>
      <c r="R9" s="22"/>
      <c r="S9" s="22"/>
      <c r="T9" s="22"/>
      <c r="U9" s="22"/>
      <c r="V9" s="22"/>
      <c r="W9" s="22">
        <v>1977</v>
      </c>
      <c r="X9" s="18" t="s">
        <v>31</v>
      </c>
      <c r="Y9" s="22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</row>
    <row r="10" s="3" customFormat="1" ht="40" customHeight="1" spans="1:16327">
      <c r="A10" s="19" t="s">
        <v>37</v>
      </c>
      <c r="B10" s="20">
        <f t="shared" si="0"/>
        <v>1885</v>
      </c>
      <c r="C10" s="21">
        <f t="shared" si="1"/>
        <v>105</v>
      </c>
      <c r="D10" s="22"/>
      <c r="E10" s="22"/>
      <c r="F10" s="22">
        <v>80</v>
      </c>
      <c r="G10" s="22">
        <v>25</v>
      </c>
      <c r="H10" s="22"/>
      <c r="I10" s="22"/>
      <c r="J10" s="21">
        <f t="shared" si="2"/>
        <v>1780</v>
      </c>
      <c r="K10" s="22">
        <v>346</v>
      </c>
      <c r="L10" s="22"/>
      <c r="M10" s="22">
        <v>20</v>
      </c>
      <c r="N10" s="22"/>
      <c r="O10" s="22">
        <v>10</v>
      </c>
      <c r="P10" s="22"/>
      <c r="Q10" s="22"/>
      <c r="R10" s="22"/>
      <c r="S10" s="22"/>
      <c r="T10" s="22"/>
      <c r="U10" s="22"/>
      <c r="V10" s="22"/>
      <c r="W10" s="22">
        <v>1404</v>
      </c>
      <c r="X10" s="18" t="s">
        <v>31</v>
      </c>
      <c r="Y10" s="22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</row>
    <row r="11" s="4" customFormat="1" ht="40" customHeight="1" spans="1:16327">
      <c r="A11" s="19" t="s">
        <v>38</v>
      </c>
      <c r="B11" s="20">
        <f t="shared" si="0"/>
        <v>4102</v>
      </c>
      <c r="C11" s="21">
        <f t="shared" si="1"/>
        <v>3054</v>
      </c>
      <c r="D11" s="22">
        <v>1420</v>
      </c>
      <c r="E11" s="22"/>
      <c r="F11" s="22">
        <v>1600</v>
      </c>
      <c r="G11" s="22">
        <v>34</v>
      </c>
      <c r="H11" s="22"/>
      <c r="I11" s="22"/>
      <c r="J11" s="21">
        <f t="shared" si="2"/>
        <v>1048</v>
      </c>
      <c r="K11" s="22">
        <v>438</v>
      </c>
      <c r="L11" s="22">
        <v>433</v>
      </c>
      <c r="M11" s="22">
        <v>20</v>
      </c>
      <c r="N11" s="22"/>
      <c r="O11" s="22"/>
      <c r="P11" s="22"/>
      <c r="Q11" s="22"/>
      <c r="R11" s="22"/>
      <c r="S11" s="22"/>
      <c r="T11" s="22"/>
      <c r="U11" s="22"/>
      <c r="V11" s="22"/>
      <c r="W11" s="22">
        <v>157</v>
      </c>
      <c r="X11" s="18" t="s">
        <v>31</v>
      </c>
      <c r="Y11" s="22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</row>
    <row r="12" s="4" customFormat="1" ht="40" customHeight="1" spans="1:16327">
      <c r="A12" s="19" t="s">
        <v>39</v>
      </c>
      <c r="B12" s="20">
        <f t="shared" si="0"/>
        <v>5127</v>
      </c>
      <c r="C12" s="21">
        <f t="shared" si="1"/>
        <v>4352</v>
      </c>
      <c r="D12" s="22">
        <v>2513</v>
      </c>
      <c r="E12" s="22"/>
      <c r="F12" s="22">
        <v>1800</v>
      </c>
      <c r="G12" s="22">
        <v>39</v>
      </c>
      <c r="H12" s="22"/>
      <c r="I12" s="22"/>
      <c r="J12" s="21">
        <f t="shared" si="2"/>
        <v>775</v>
      </c>
      <c r="K12" s="22">
        <v>579</v>
      </c>
      <c r="L12" s="22">
        <v>1</v>
      </c>
      <c r="M12" s="22">
        <v>30</v>
      </c>
      <c r="N12" s="22"/>
      <c r="O12" s="22">
        <v>8</v>
      </c>
      <c r="P12" s="22"/>
      <c r="Q12" s="22"/>
      <c r="R12" s="22"/>
      <c r="S12" s="22"/>
      <c r="T12" s="22"/>
      <c r="U12" s="22"/>
      <c r="V12" s="22"/>
      <c r="W12" s="22">
        <v>157</v>
      </c>
      <c r="X12" s="18" t="s">
        <v>31</v>
      </c>
      <c r="Y12" s="22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</row>
    <row r="13" s="4" customFormat="1" ht="40" customHeight="1" spans="1:16327">
      <c r="A13" s="19" t="s">
        <v>40</v>
      </c>
      <c r="B13" s="20">
        <f t="shared" si="0"/>
        <v>8108</v>
      </c>
      <c r="C13" s="21">
        <f t="shared" si="1"/>
        <v>7287</v>
      </c>
      <c r="D13" s="22">
        <v>5669</v>
      </c>
      <c r="E13" s="22"/>
      <c r="F13" s="22">
        <v>1600</v>
      </c>
      <c r="G13" s="22">
        <v>18</v>
      </c>
      <c r="H13" s="22"/>
      <c r="I13" s="22"/>
      <c r="J13" s="21">
        <f t="shared" si="2"/>
        <v>821</v>
      </c>
      <c r="K13" s="22">
        <v>429</v>
      </c>
      <c r="L13" s="22">
        <v>9</v>
      </c>
      <c r="M13" s="22">
        <v>20</v>
      </c>
      <c r="N13" s="22"/>
      <c r="O13" s="22">
        <v>5</v>
      </c>
      <c r="P13" s="22"/>
      <c r="Q13" s="22"/>
      <c r="R13" s="22"/>
      <c r="S13" s="22"/>
      <c r="T13" s="22"/>
      <c r="U13" s="22"/>
      <c r="V13" s="22"/>
      <c r="W13" s="22">
        <v>358</v>
      </c>
      <c r="X13" s="18" t="s">
        <v>31</v>
      </c>
      <c r="Y13" s="22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</row>
    <row r="14" s="3" customFormat="1" ht="40" customHeight="1" spans="1:16327">
      <c r="A14" s="19" t="s">
        <v>41</v>
      </c>
      <c r="B14" s="20">
        <f t="shared" si="0"/>
        <v>3767</v>
      </c>
      <c r="C14" s="21">
        <f t="shared" si="1"/>
        <v>80</v>
      </c>
      <c r="D14" s="22"/>
      <c r="E14" s="22"/>
      <c r="F14" s="22">
        <v>80</v>
      </c>
      <c r="G14" s="22"/>
      <c r="H14" s="22"/>
      <c r="I14" s="22"/>
      <c r="J14" s="21">
        <f t="shared" si="2"/>
        <v>3687</v>
      </c>
      <c r="K14" s="22">
        <v>509</v>
      </c>
      <c r="L14" s="22"/>
      <c r="M14" s="22">
        <v>20</v>
      </c>
      <c r="N14" s="22"/>
      <c r="O14" s="22">
        <v>5</v>
      </c>
      <c r="P14" s="22"/>
      <c r="Q14" s="22"/>
      <c r="R14" s="22"/>
      <c r="S14" s="22"/>
      <c r="T14" s="22"/>
      <c r="U14" s="22"/>
      <c r="V14" s="22"/>
      <c r="W14" s="22">
        <v>3153</v>
      </c>
      <c r="X14" s="18" t="s">
        <v>31</v>
      </c>
      <c r="Y14" s="22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</row>
    <row r="15" s="3" customFormat="1" ht="40" customHeight="1" spans="1:16327">
      <c r="A15" s="19" t="s">
        <v>42</v>
      </c>
      <c r="B15" s="20">
        <f t="shared" ref="B15:W15" si="3">SUM(B16:B20)</f>
        <v>9805</v>
      </c>
      <c r="C15" s="20">
        <f t="shared" si="3"/>
        <v>7606</v>
      </c>
      <c r="D15" s="20">
        <f t="shared" si="3"/>
        <v>7226</v>
      </c>
      <c r="E15" s="20">
        <f t="shared" si="3"/>
        <v>132</v>
      </c>
      <c r="F15" s="20">
        <f t="shared" si="3"/>
        <v>201</v>
      </c>
      <c r="G15" s="20">
        <f t="shared" si="3"/>
        <v>47</v>
      </c>
      <c r="H15" s="20">
        <f t="shared" si="3"/>
        <v>0</v>
      </c>
      <c r="I15" s="20">
        <f t="shared" si="3"/>
        <v>0</v>
      </c>
      <c r="J15" s="20">
        <f t="shared" si="3"/>
        <v>2199</v>
      </c>
      <c r="K15" s="20">
        <f t="shared" si="3"/>
        <v>1132</v>
      </c>
      <c r="L15" s="20">
        <f t="shared" si="3"/>
        <v>59</v>
      </c>
      <c r="M15" s="20">
        <f t="shared" si="3"/>
        <v>80</v>
      </c>
      <c r="N15" s="20">
        <f t="shared" si="3"/>
        <v>145</v>
      </c>
      <c r="O15" s="20">
        <f t="shared" si="3"/>
        <v>31</v>
      </c>
      <c r="P15" s="20">
        <f t="shared" si="3"/>
        <v>317</v>
      </c>
      <c r="Q15" s="20">
        <f t="shared" si="3"/>
        <v>0</v>
      </c>
      <c r="R15" s="20">
        <f t="shared" si="3"/>
        <v>0</v>
      </c>
      <c r="S15" s="20">
        <f t="shared" si="3"/>
        <v>0</v>
      </c>
      <c r="T15" s="20">
        <f t="shared" si="3"/>
        <v>0</v>
      </c>
      <c r="U15" s="20">
        <f t="shared" si="3"/>
        <v>0</v>
      </c>
      <c r="V15" s="20">
        <f t="shared" si="3"/>
        <v>0</v>
      </c>
      <c r="W15" s="20">
        <f t="shared" si="3"/>
        <v>435</v>
      </c>
      <c r="X15" s="18" t="s">
        <v>31</v>
      </c>
      <c r="Y15" s="22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</row>
    <row r="16" s="3" customFormat="1" ht="40" customHeight="1" spans="1:16327">
      <c r="A16" s="19" t="s">
        <v>43</v>
      </c>
      <c r="B16" s="20">
        <f t="shared" ref="B16:B20" si="4">C16+J16</f>
        <v>220</v>
      </c>
      <c r="C16" s="21">
        <f t="shared" ref="C16:C20" si="5">SUM(D16:I16)</f>
        <v>33</v>
      </c>
      <c r="D16" s="22"/>
      <c r="E16" s="22"/>
      <c r="F16" s="22">
        <v>19</v>
      </c>
      <c r="G16" s="22">
        <v>14</v>
      </c>
      <c r="H16" s="22"/>
      <c r="I16" s="22"/>
      <c r="J16" s="21">
        <f t="shared" ref="J16:J20" si="6">SUM(K16:W16)</f>
        <v>187</v>
      </c>
      <c r="K16" s="22">
        <v>128</v>
      </c>
      <c r="L16" s="22">
        <v>14</v>
      </c>
      <c r="M16" s="22"/>
      <c r="N16" s="22"/>
      <c r="O16" s="22">
        <v>5</v>
      </c>
      <c r="P16" s="22">
        <v>40</v>
      </c>
      <c r="Q16" s="22"/>
      <c r="R16" s="22"/>
      <c r="S16" s="22"/>
      <c r="T16" s="22"/>
      <c r="U16" s="22"/>
      <c r="V16" s="22"/>
      <c r="W16" s="22"/>
      <c r="X16" s="18" t="s">
        <v>31</v>
      </c>
      <c r="Y16" s="22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</row>
    <row r="17" s="4" customFormat="1" ht="40" customHeight="1" spans="1:16327">
      <c r="A17" s="19" t="s">
        <v>44</v>
      </c>
      <c r="B17" s="20">
        <f t="shared" si="4"/>
        <v>1815</v>
      </c>
      <c r="C17" s="21">
        <f t="shared" si="5"/>
        <v>1225</v>
      </c>
      <c r="D17" s="22">
        <v>1180</v>
      </c>
      <c r="E17" s="22"/>
      <c r="F17" s="22">
        <v>40</v>
      </c>
      <c r="G17" s="22">
        <v>5</v>
      </c>
      <c r="H17" s="22"/>
      <c r="I17" s="22"/>
      <c r="J17" s="21">
        <f t="shared" si="6"/>
        <v>590</v>
      </c>
      <c r="K17" s="22">
        <v>186</v>
      </c>
      <c r="L17" s="22">
        <v>9</v>
      </c>
      <c r="M17" s="22">
        <v>20</v>
      </c>
      <c r="N17" s="22"/>
      <c r="O17" s="22"/>
      <c r="P17" s="22">
        <v>93</v>
      </c>
      <c r="Q17" s="22"/>
      <c r="R17" s="22"/>
      <c r="S17" s="22"/>
      <c r="T17" s="22"/>
      <c r="U17" s="22"/>
      <c r="V17" s="22"/>
      <c r="W17" s="22">
        <v>282</v>
      </c>
      <c r="X17" s="18" t="s">
        <v>31</v>
      </c>
      <c r="Y17" s="22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</row>
    <row r="18" s="4" customFormat="1" ht="40" customHeight="1" spans="1:16327">
      <c r="A18" s="19" t="s">
        <v>45</v>
      </c>
      <c r="B18" s="20">
        <f t="shared" si="4"/>
        <v>4398</v>
      </c>
      <c r="C18" s="21">
        <f t="shared" si="5"/>
        <v>4017</v>
      </c>
      <c r="D18" s="22">
        <v>3958</v>
      </c>
      <c r="E18" s="22"/>
      <c r="F18" s="22">
        <v>40</v>
      </c>
      <c r="G18" s="22">
        <v>19</v>
      </c>
      <c r="H18" s="22"/>
      <c r="I18" s="22"/>
      <c r="J18" s="21">
        <f t="shared" si="6"/>
        <v>381</v>
      </c>
      <c r="K18" s="22">
        <v>209</v>
      </c>
      <c r="L18" s="22">
        <v>36</v>
      </c>
      <c r="M18" s="22">
        <v>20</v>
      </c>
      <c r="N18" s="22"/>
      <c r="O18" s="22">
        <v>8</v>
      </c>
      <c r="P18" s="22">
        <v>99</v>
      </c>
      <c r="Q18" s="22"/>
      <c r="R18" s="22"/>
      <c r="S18" s="22"/>
      <c r="T18" s="22"/>
      <c r="U18" s="22"/>
      <c r="V18" s="22"/>
      <c r="W18" s="22">
        <v>9</v>
      </c>
      <c r="X18" s="18" t="s">
        <v>31</v>
      </c>
      <c r="Y18" s="22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</row>
    <row r="19" s="4" customFormat="1" ht="40" customHeight="1" spans="1:16327">
      <c r="A19" s="19" t="s">
        <v>46</v>
      </c>
      <c r="B19" s="20">
        <f t="shared" si="4"/>
        <v>2160</v>
      </c>
      <c r="C19" s="21">
        <f t="shared" si="5"/>
        <v>1646</v>
      </c>
      <c r="D19" s="22">
        <v>1467</v>
      </c>
      <c r="E19" s="22">
        <v>132</v>
      </c>
      <c r="F19" s="22">
        <v>42</v>
      </c>
      <c r="G19" s="22">
        <v>5</v>
      </c>
      <c r="H19" s="22"/>
      <c r="I19" s="22"/>
      <c r="J19" s="21">
        <f t="shared" si="6"/>
        <v>514</v>
      </c>
      <c r="K19" s="22">
        <v>327</v>
      </c>
      <c r="L19" s="22">
        <v>0</v>
      </c>
      <c r="M19" s="22">
        <v>20</v>
      </c>
      <c r="N19" s="22">
        <v>145</v>
      </c>
      <c r="O19" s="22">
        <v>8</v>
      </c>
      <c r="P19" s="22"/>
      <c r="Q19" s="22"/>
      <c r="R19" s="22"/>
      <c r="S19" s="22"/>
      <c r="T19" s="22"/>
      <c r="U19" s="22"/>
      <c r="V19" s="22"/>
      <c r="W19" s="22">
        <v>14</v>
      </c>
      <c r="X19" s="18" t="s">
        <v>31</v>
      </c>
      <c r="Y19" s="22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</row>
    <row r="20" s="4" customFormat="1" ht="40" customHeight="1" spans="1:16327">
      <c r="A20" s="19" t="s">
        <v>47</v>
      </c>
      <c r="B20" s="20">
        <f t="shared" si="4"/>
        <v>1212</v>
      </c>
      <c r="C20" s="21">
        <f t="shared" si="5"/>
        <v>685</v>
      </c>
      <c r="D20" s="22">
        <v>621</v>
      </c>
      <c r="E20" s="22"/>
      <c r="F20" s="22">
        <v>60</v>
      </c>
      <c r="G20" s="22">
        <v>4</v>
      </c>
      <c r="H20" s="22"/>
      <c r="I20" s="22"/>
      <c r="J20" s="21">
        <f t="shared" si="6"/>
        <v>527</v>
      </c>
      <c r="K20" s="22">
        <v>282</v>
      </c>
      <c r="L20" s="22">
        <v>0</v>
      </c>
      <c r="M20" s="22">
        <v>20</v>
      </c>
      <c r="N20" s="22"/>
      <c r="O20" s="22">
        <v>10</v>
      </c>
      <c r="P20" s="22">
        <v>85</v>
      </c>
      <c r="Q20" s="22"/>
      <c r="R20" s="22"/>
      <c r="S20" s="22"/>
      <c r="T20" s="22"/>
      <c r="U20" s="22"/>
      <c r="V20" s="22"/>
      <c r="W20" s="22">
        <v>130</v>
      </c>
      <c r="X20" s="18" t="s">
        <v>31</v>
      </c>
      <c r="Y20" s="19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</row>
    <row r="21" ht="40" customHeight="1"/>
  </sheetData>
  <mergeCells count="5">
    <mergeCell ref="A2:Y2"/>
    <mergeCell ref="A3:C3"/>
    <mergeCell ref="S3:W3"/>
    <mergeCell ref="X3:Y3"/>
    <mergeCell ref="C4:I4"/>
  </mergeCells>
  <printOptions horizontalCentered="1"/>
  <pageMargins left="0.751388888888889" right="0.751388888888889" top="0.605555555555556" bottom="0.605555555555556" header="0.511805555555556" footer="0.511805555555556"/>
  <pageSetup paperSize="9" orientation="portrait" horizontalDpi="600"/>
  <headerFooter/>
  <rowBreaks count="10" manualBreakCount="10">
    <brk id="5" max="16383" man="1"/>
    <brk id="6" max="16383" man="1"/>
    <brk id="7" max="16383" man="1"/>
    <brk id="8" max="16383" man="1"/>
    <brk id="9" max="16383" man="1"/>
    <brk id="10" max="16383" man="1"/>
    <brk id="11" max="16383" man="1"/>
    <brk id="12" max="16383" man="1"/>
    <brk id="13" max="16383" man="1"/>
    <brk id="1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4.27下达2020年乡村振兴专项（贫困县）</vt:lpstr>
      <vt:lpstr>4.27下达2020年乡村振兴专项（贫困县） (下发)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农业农村厅意见</dc:creator>
  <dcterms:created xsi:type="dcterms:W3CDTF">2020-04-28T02:57:00Z</dcterms:created>
  <dcterms:modified xsi:type="dcterms:W3CDTF">2020-04-29T02:48:01Z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2052-10.8.0.5950</vt:lpwstr>
  </property>
</Properties>
</file>