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非贫非整合" sheetId="1" r:id="rId1"/>
  </sheets>
  <definedNames>
    <definedName name="_xlnm.Print_Titles" localSheetId="0">非贫非整合!$4:$7</definedName>
  </definedNames>
  <calcPr calcId="144525" concurrentCalc="0"/>
</workbook>
</file>

<file path=xl/sharedStrings.xml><?xml version="1.0" encoding="utf-8"?>
<sst xmlns="http://schemas.openxmlformats.org/spreadsheetml/2006/main" count="109">
  <si>
    <t>附件：</t>
  </si>
  <si>
    <t>2020年省级乡村振兴专项资金（畜牧部分）分配明细表</t>
  </si>
  <si>
    <t>单位：万元</t>
  </si>
  <si>
    <t>单位</t>
  </si>
  <si>
    <t>合计</t>
  </si>
  <si>
    <t>本次下达
小计</t>
  </si>
  <si>
    <t>约束性任务</t>
  </si>
  <si>
    <t>指导性                                                                                                                                                                                           任务</t>
  </si>
  <si>
    <t>扶贫标识</t>
  </si>
  <si>
    <t>备注</t>
  </si>
  <si>
    <t>畜禽良种繁育</t>
  </si>
  <si>
    <t>生猪政策性奖补</t>
  </si>
  <si>
    <t>畜牧业产业发展</t>
  </si>
  <si>
    <t>畜产品质量安全</t>
  </si>
  <si>
    <t>畜禽疫病防控</t>
  </si>
  <si>
    <t>融资创新</t>
  </si>
  <si>
    <t>畜禽遗传资源开发利用及畜牧科技提质增效和推广</t>
  </si>
  <si>
    <t>种畜禽质量检测</t>
  </si>
  <si>
    <t>肉牛核心育种场补贴</t>
  </si>
  <si>
    <t>种公牛站补贴</t>
  </si>
  <si>
    <t>吉林蜜蜂、乾华肉用美利奴羊、吉神黑猪等特色品种繁育与品牌创建</t>
  </si>
  <si>
    <t>生猪引种补贴</t>
  </si>
  <si>
    <t>一季度开门红奖励</t>
  </si>
  <si>
    <t xml:space="preserve">梅花鹿种源保护利用及品牌创建 </t>
  </si>
  <si>
    <t>梅花鹿养殖标准化</t>
  </si>
  <si>
    <t xml:space="preserve">畜禽粪污资源化利用                                                                                                          </t>
  </si>
  <si>
    <t>无抗肉试点示范</t>
  </si>
  <si>
    <t xml:space="preserve">突发事件应急及风险监测评估建设   </t>
  </si>
  <si>
    <t>畜产品质量安全追溯监管</t>
  </si>
  <si>
    <t>动物及动物产品残留检测</t>
  </si>
  <si>
    <t>边境动物疫病防控</t>
  </si>
  <si>
    <t>省级应急防疫储备物资及布病防护装备采购</t>
  </si>
  <si>
    <t>动物卫生监督检查站运行</t>
  </si>
  <si>
    <t>种畜场动物疫病净化示范</t>
  </si>
  <si>
    <t>动物防疫补助</t>
  </si>
  <si>
    <t xml:space="preserve">“吉农牧贷”试点                                                                                                        </t>
  </si>
  <si>
    <t>小计</t>
  </si>
  <si>
    <t>已提前下达</t>
  </si>
  <si>
    <t>此次拟下达资金</t>
  </si>
  <si>
    <t>政府预算支出经济分类科目</t>
  </si>
  <si>
    <t>50299/50502</t>
  </si>
  <si>
    <t>部门预算支出经济分类科目</t>
  </si>
  <si>
    <t>一般公共预算支出功能分类科目</t>
  </si>
  <si>
    <t>其中：省本级</t>
  </si>
  <si>
    <t>局本级</t>
  </si>
  <si>
    <t>非扶贫</t>
  </si>
  <si>
    <t>其中列政府采购875万元</t>
  </si>
  <si>
    <t>省畜牧总站</t>
  </si>
  <si>
    <t>省兽医科学研究院</t>
  </si>
  <si>
    <t>省兽药饲料检验监测所</t>
  </si>
  <si>
    <t>省动物疫病预防控制中心</t>
  </si>
  <si>
    <t>省养蜂科学研究所</t>
  </si>
  <si>
    <t>省农业科学院</t>
  </si>
  <si>
    <t>市县合计</t>
  </si>
  <si>
    <t>长春市</t>
  </si>
  <si>
    <t>市本级</t>
  </si>
  <si>
    <t>部分</t>
  </si>
  <si>
    <t>榆树市</t>
  </si>
  <si>
    <t>农安县</t>
  </si>
  <si>
    <t>德惠市</t>
  </si>
  <si>
    <t>九台区</t>
  </si>
  <si>
    <t>双阳区</t>
  </si>
  <si>
    <t>吉林市</t>
  </si>
  <si>
    <t>蛟河市</t>
  </si>
  <si>
    <t>桦甸市</t>
  </si>
  <si>
    <t>永吉县</t>
  </si>
  <si>
    <t>舒兰市</t>
  </si>
  <si>
    <t>磐石市</t>
  </si>
  <si>
    <t>四平市</t>
  </si>
  <si>
    <t>梨树县</t>
  </si>
  <si>
    <t>伊通县</t>
  </si>
  <si>
    <t>双辽市</t>
  </si>
  <si>
    <t>辽源市</t>
  </si>
  <si>
    <t>东丰县</t>
  </si>
  <si>
    <t>东辽县</t>
  </si>
  <si>
    <t>通化市</t>
  </si>
  <si>
    <t>集安市</t>
  </si>
  <si>
    <t>通化县</t>
  </si>
  <si>
    <t>柳河县</t>
  </si>
  <si>
    <t>辉南县</t>
  </si>
  <si>
    <t>白山市</t>
  </si>
  <si>
    <t>长白县</t>
  </si>
  <si>
    <t>抚松县</t>
  </si>
  <si>
    <t>靖宇县</t>
  </si>
  <si>
    <t>临江市</t>
  </si>
  <si>
    <t>江源区</t>
  </si>
  <si>
    <t>白城市</t>
  </si>
  <si>
    <t>镇赉县</t>
  </si>
  <si>
    <t>通榆县</t>
  </si>
  <si>
    <t>洮南市</t>
  </si>
  <si>
    <t>大安市</t>
  </si>
  <si>
    <t>松原市</t>
  </si>
  <si>
    <t>前郭县</t>
  </si>
  <si>
    <t>扶余市</t>
  </si>
  <si>
    <t>乾安县</t>
  </si>
  <si>
    <t>长岭县</t>
  </si>
  <si>
    <t>延边州</t>
  </si>
  <si>
    <t>州本级</t>
  </si>
  <si>
    <t>延吉市</t>
  </si>
  <si>
    <t>图们市</t>
  </si>
  <si>
    <t>敦化市</t>
  </si>
  <si>
    <t>龙井市</t>
  </si>
  <si>
    <t>和龙市</t>
  </si>
  <si>
    <t>汪清县</t>
  </si>
  <si>
    <t>珲春市</t>
  </si>
  <si>
    <t>安图县</t>
  </si>
  <si>
    <t>长管会</t>
  </si>
  <si>
    <t>公主岭</t>
  </si>
  <si>
    <t>梅河口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</si>
</sst>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b/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 applyProtection="1">
      <alignment horizontal="center" vertical="center" textRotation="255" wrapText="1"/>
    </xf>
    <xf numFmtId="0" fontId="5" fillId="2" borderId="2" xfId="0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 applyProtection="1">
      <alignment horizontal="center" vertical="center" textRotation="255" wrapText="1"/>
    </xf>
    <xf numFmtId="0" fontId="10" fillId="2" borderId="10" xfId="0" applyFont="1" applyFill="1" applyBorder="1" applyAlignment="1" applyProtection="1">
      <alignment horizontal="center" vertical="center" textRotation="255" wrapText="1"/>
    </xf>
    <xf numFmtId="0" fontId="10" fillId="0" borderId="6" xfId="0" applyFont="1" applyFill="1" applyBorder="1" applyAlignment="1" applyProtection="1">
      <alignment horizontal="center" vertical="center" textRotation="255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8" fontId="2" fillId="0" borderId="2" xfId="0" applyNumberFormat="1" applyFont="1" applyFill="1" applyBorder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 applyProtection="1">
      <alignment horizontal="center" vertical="center" textRotation="255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72"/>
  <sheetViews>
    <sheetView tabSelected="1" workbookViewId="0">
      <pane ySplit="7" topLeftCell="A60" activePane="bottomLeft" state="frozen"/>
      <selection/>
      <selection pane="bottomLeft" activeCell="B61" sqref="$A61:$XFD69"/>
    </sheetView>
  </sheetViews>
  <sheetFormatPr defaultColWidth="9" defaultRowHeight="13.5"/>
  <cols>
    <col min="1" max="1" width="7.225" style="1" customWidth="1"/>
    <col min="2" max="2" width="15.8916666666667" style="1" customWidth="1"/>
    <col min="3" max="4" width="11.6666666666667" style="1" customWidth="1"/>
    <col min="5" max="5" width="5.33333333333333" style="1" customWidth="1"/>
    <col min="6" max="6" width="4.10833333333333" style="1" customWidth="1"/>
    <col min="7" max="8" width="5.33333333333333" style="1" customWidth="1"/>
    <col min="9" max="9" width="7.44166666666667" style="1" customWidth="1"/>
    <col min="10" max="10" width="7.775" style="1" customWidth="1"/>
    <col min="11" max="13" width="5.33333333333333" style="1" customWidth="1"/>
    <col min="14" max="14" width="6.55833333333333" style="1" customWidth="1"/>
    <col min="15" max="17" width="5.33333333333333" style="1" customWidth="1"/>
    <col min="18" max="18" width="5.225" style="1" customWidth="1"/>
    <col min="19" max="22" width="5.33333333333333" style="1" customWidth="1"/>
    <col min="23" max="23" width="10.6666666666667" style="1" customWidth="1"/>
    <col min="24" max="24" width="7.66666666666667" style="1" customWidth="1"/>
    <col min="25" max="25" width="8.66666666666667" style="1" customWidth="1"/>
    <col min="26" max="26" width="6.55833333333333" style="1" customWidth="1"/>
    <col min="27" max="28" width="9.66666666666667" style="1" customWidth="1"/>
    <col min="29" max="16384" width="9" style="1"/>
  </cols>
  <sheetData>
    <row r="1" s="1" customFormat="1" ht="26.1" customHeight="1" spans="1:28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2.5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ht="19" customHeight="1" spans="1:29">
      <c r="A3" s="5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46" t="s">
        <v>2</v>
      </c>
      <c r="AA3" s="46"/>
      <c r="AB3" s="46"/>
      <c r="AC3" s="46"/>
    </row>
    <row r="4" s="1" customFormat="1" ht="33" customHeight="1" spans="1:29">
      <c r="A4" s="8" t="s">
        <v>3</v>
      </c>
      <c r="B4" s="8"/>
      <c r="C4" s="8" t="s">
        <v>4</v>
      </c>
      <c r="D4" s="8" t="s">
        <v>5</v>
      </c>
      <c r="E4" s="9" t="s">
        <v>6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13" t="s">
        <v>7</v>
      </c>
      <c r="AB4" s="13" t="s">
        <v>8</v>
      </c>
      <c r="AC4" s="13" t="s">
        <v>9</v>
      </c>
    </row>
    <row r="5" s="1" customFormat="1" ht="35" customHeight="1" spans="1:29">
      <c r="A5" s="8"/>
      <c r="B5" s="8"/>
      <c r="C5" s="8"/>
      <c r="D5" s="8"/>
      <c r="E5" s="10" t="s">
        <v>10</v>
      </c>
      <c r="F5" s="11"/>
      <c r="G5" s="11"/>
      <c r="H5" s="11"/>
      <c r="I5" s="11"/>
      <c r="J5" s="37" t="s">
        <v>11</v>
      </c>
      <c r="K5" s="10"/>
      <c r="L5" s="11" t="s">
        <v>12</v>
      </c>
      <c r="M5" s="11"/>
      <c r="N5" s="11"/>
      <c r="O5" s="9" t="s">
        <v>13</v>
      </c>
      <c r="P5" s="9"/>
      <c r="Q5" s="9"/>
      <c r="R5" s="10"/>
      <c r="S5" s="37" t="s">
        <v>14</v>
      </c>
      <c r="T5" s="9"/>
      <c r="U5" s="9"/>
      <c r="V5" s="9"/>
      <c r="W5" s="9"/>
      <c r="X5" s="9"/>
      <c r="Y5" s="10"/>
      <c r="Z5" s="11" t="s">
        <v>15</v>
      </c>
      <c r="AA5" s="15"/>
      <c r="AB5" s="15"/>
      <c r="AC5" s="15"/>
    </row>
    <row r="6" s="1" customFormat="1" customHeight="1" spans="1:29">
      <c r="A6" s="8"/>
      <c r="B6" s="8"/>
      <c r="C6" s="8"/>
      <c r="D6" s="8"/>
      <c r="E6" s="12" t="s">
        <v>16</v>
      </c>
      <c r="F6" s="13" t="s">
        <v>17</v>
      </c>
      <c r="G6" s="13" t="s">
        <v>18</v>
      </c>
      <c r="H6" s="13" t="s">
        <v>19</v>
      </c>
      <c r="I6" s="13" t="s">
        <v>20</v>
      </c>
      <c r="J6" s="13" t="s">
        <v>21</v>
      </c>
      <c r="K6" s="13" t="s">
        <v>22</v>
      </c>
      <c r="L6" s="13" t="s">
        <v>23</v>
      </c>
      <c r="M6" s="13" t="s">
        <v>24</v>
      </c>
      <c r="N6" s="13" t="s">
        <v>25</v>
      </c>
      <c r="O6" s="13" t="s">
        <v>26</v>
      </c>
      <c r="P6" s="13" t="s">
        <v>27</v>
      </c>
      <c r="Q6" s="13" t="s">
        <v>28</v>
      </c>
      <c r="R6" s="13" t="s">
        <v>29</v>
      </c>
      <c r="S6" s="13" t="s">
        <v>30</v>
      </c>
      <c r="T6" s="13" t="s">
        <v>31</v>
      </c>
      <c r="U6" s="13" t="s">
        <v>32</v>
      </c>
      <c r="V6" s="13" t="s">
        <v>33</v>
      </c>
      <c r="W6" s="37" t="s">
        <v>34</v>
      </c>
      <c r="X6" s="9"/>
      <c r="Y6" s="10"/>
      <c r="Z6" s="13" t="s">
        <v>35</v>
      </c>
      <c r="AA6" s="15"/>
      <c r="AB6" s="15"/>
      <c r="AC6" s="15"/>
    </row>
    <row r="7" s="1" customFormat="1" ht="175" customHeight="1" spans="1:29">
      <c r="A7" s="8"/>
      <c r="B7" s="8"/>
      <c r="C7" s="8"/>
      <c r="D7" s="8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 t="s">
        <v>36</v>
      </c>
      <c r="X7" s="15" t="s">
        <v>37</v>
      </c>
      <c r="Y7" s="15" t="s">
        <v>38</v>
      </c>
      <c r="Z7" s="15"/>
      <c r="AA7" s="15"/>
      <c r="AB7" s="15"/>
      <c r="AC7" s="15"/>
    </row>
    <row r="8" s="1" customFormat="1" ht="18" customHeight="1" spans="1:29">
      <c r="A8" s="16" t="s">
        <v>39</v>
      </c>
      <c r="B8" s="17"/>
      <c r="C8" s="18"/>
      <c r="D8" s="18"/>
      <c r="E8" s="8" t="s">
        <v>40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47"/>
    </row>
    <row r="9" s="1" customFormat="1" ht="24" customHeight="1" spans="1:29">
      <c r="A9" s="16" t="s">
        <v>41</v>
      </c>
      <c r="B9" s="17"/>
      <c r="C9" s="18"/>
      <c r="D9" s="18"/>
      <c r="E9" s="8">
        <v>30299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47"/>
    </row>
    <row r="10" s="1" customFormat="1" ht="24" customHeight="1" spans="1:29">
      <c r="A10" s="16" t="s">
        <v>42</v>
      </c>
      <c r="B10" s="17"/>
      <c r="C10" s="18"/>
      <c r="D10" s="19"/>
      <c r="E10" s="20">
        <v>2130199</v>
      </c>
      <c r="F10" s="20"/>
      <c r="G10" s="20"/>
      <c r="H10" s="20"/>
      <c r="I10" s="38"/>
      <c r="J10" s="39"/>
      <c r="K10" s="39"/>
      <c r="L10" s="40">
        <v>2130199</v>
      </c>
      <c r="M10" s="20"/>
      <c r="N10" s="38"/>
      <c r="O10" s="40">
        <v>2130109</v>
      </c>
      <c r="P10" s="20"/>
      <c r="Q10" s="20"/>
      <c r="R10" s="38"/>
      <c r="S10" s="8">
        <v>2130108</v>
      </c>
      <c r="T10" s="8"/>
      <c r="U10" s="8"/>
      <c r="V10" s="8"/>
      <c r="W10" s="44"/>
      <c r="X10" s="44"/>
      <c r="Y10" s="44"/>
      <c r="Z10" s="39"/>
      <c r="AA10" s="8">
        <v>2130199</v>
      </c>
      <c r="AB10" s="8"/>
      <c r="AC10" s="47"/>
    </row>
    <row r="11" s="1" customFormat="1" ht="24" customHeight="1" spans="1:29">
      <c r="A11" s="11" t="s">
        <v>4</v>
      </c>
      <c r="B11" s="11"/>
      <c r="C11" s="21">
        <f t="shared" ref="C11:C72" si="0">E11+F11+G11+H11+J11+I11+K11+O11+L11+M11+N11+P11+Q11+R11+S11+T11+U11+V11+W11+Z11+AA11</f>
        <v>19166</v>
      </c>
      <c r="D11" s="21">
        <f t="shared" ref="D11:D72" si="1">C11-X11</f>
        <v>12196</v>
      </c>
      <c r="E11" s="22">
        <f t="shared" ref="E11:V11" si="2">E12+E20</f>
        <v>740</v>
      </c>
      <c r="F11" s="22">
        <f t="shared" si="2"/>
        <v>72</v>
      </c>
      <c r="G11" s="22">
        <f t="shared" si="2"/>
        <v>240</v>
      </c>
      <c r="H11" s="22">
        <f t="shared" si="2"/>
        <v>120</v>
      </c>
      <c r="I11" s="22">
        <f t="shared" si="2"/>
        <v>700</v>
      </c>
      <c r="J11" s="21">
        <f t="shared" si="2"/>
        <v>1093</v>
      </c>
      <c r="K11" s="22">
        <f t="shared" si="2"/>
        <v>270</v>
      </c>
      <c r="L11" s="22">
        <f t="shared" si="2"/>
        <v>610</v>
      </c>
      <c r="M11" s="22">
        <f t="shared" si="2"/>
        <v>600</v>
      </c>
      <c r="N11" s="22">
        <f t="shared" si="2"/>
        <v>1417</v>
      </c>
      <c r="O11" s="22">
        <f t="shared" si="2"/>
        <v>890</v>
      </c>
      <c r="P11" s="22">
        <f t="shared" si="2"/>
        <v>190</v>
      </c>
      <c r="Q11" s="22">
        <f t="shared" si="2"/>
        <v>290</v>
      </c>
      <c r="R11" s="22">
        <f t="shared" si="2"/>
        <v>60</v>
      </c>
      <c r="S11" s="22">
        <f t="shared" si="2"/>
        <v>100</v>
      </c>
      <c r="T11" s="22">
        <f t="shared" si="2"/>
        <v>220</v>
      </c>
      <c r="U11" s="22">
        <f t="shared" si="2"/>
        <v>240</v>
      </c>
      <c r="V11" s="22">
        <f t="shared" si="2"/>
        <v>100</v>
      </c>
      <c r="W11" s="21">
        <f>X11+Y11</f>
        <v>10000</v>
      </c>
      <c r="X11" s="22">
        <f t="shared" ref="X11:AA11" si="3">X12+X20</f>
        <v>6970</v>
      </c>
      <c r="Y11" s="21">
        <f t="shared" si="3"/>
        <v>3030</v>
      </c>
      <c r="Z11" s="22">
        <f t="shared" si="3"/>
        <v>1000</v>
      </c>
      <c r="AA11" s="22">
        <f t="shared" si="3"/>
        <v>214</v>
      </c>
      <c r="AB11" s="22"/>
      <c r="AC11" s="47"/>
    </row>
    <row r="12" s="1" customFormat="1" ht="24" customHeight="1" spans="1:29">
      <c r="A12" s="11" t="s">
        <v>43</v>
      </c>
      <c r="B12" s="11"/>
      <c r="C12" s="21">
        <f t="shared" si="0"/>
        <v>2447</v>
      </c>
      <c r="D12" s="21">
        <f t="shared" si="1"/>
        <v>2447</v>
      </c>
      <c r="E12" s="22">
        <f t="shared" ref="E12:V12" si="4">SUM(E13:E19)</f>
        <v>540</v>
      </c>
      <c r="F12" s="22">
        <f t="shared" si="4"/>
        <v>72</v>
      </c>
      <c r="G12" s="22">
        <f t="shared" si="4"/>
        <v>0</v>
      </c>
      <c r="H12" s="22">
        <f t="shared" si="4"/>
        <v>0</v>
      </c>
      <c r="I12" s="22">
        <f t="shared" si="4"/>
        <v>300</v>
      </c>
      <c r="J12" s="21">
        <f t="shared" si="4"/>
        <v>0</v>
      </c>
      <c r="K12" s="22">
        <f t="shared" si="4"/>
        <v>0</v>
      </c>
      <c r="L12" s="22">
        <f t="shared" si="4"/>
        <v>230</v>
      </c>
      <c r="M12" s="22">
        <f t="shared" si="4"/>
        <v>0</v>
      </c>
      <c r="N12" s="22">
        <f t="shared" si="4"/>
        <v>185</v>
      </c>
      <c r="O12" s="22">
        <f t="shared" si="4"/>
        <v>190</v>
      </c>
      <c r="P12" s="22">
        <f t="shared" si="4"/>
        <v>190</v>
      </c>
      <c r="Q12" s="22">
        <f t="shared" si="4"/>
        <v>260</v>
      </c>
      <c r="R12" s="22">
        <f t="shared" si="4"/>
        <v>60</v>
      </c>
      <c r="S12" s="22">
        <f t="shared" si="4"/>
        <v>0</v>
      </c>
      <c r="T12" s="22">
        <f t="shared" si="4"/>
        <v>220</v>
      </c>
      <c r="U12" s="22">
        <f t="shared" si="4"/>
        <v>0</v>
      </c>
      <c r="V12" s="22">
        <f t="shared" si="4"/>
        <v>100</v>
      </c>
      <c r="W12" s="21">
        <f>X12+Y12</f>
        <v>0</v>
      </c>
      <c r="X12" s="22">
        <f t="shared" ref="X12:AA12" si="5">SUM(X13:X19)</f>
        <v>0</v>
      </c>
      <c r="Y12" s="21">
        <f t="shared" si="5"/>
        <v>0</v>
      </c>
      <c r="Z12" s="22">
        <f t="shared" si="5"/>
        <v>0</v>
      </c>
      <c r="AA12" s="22">
        <f t="shared" si="5"/>
        <v>100</v>
      </c>
      <c r="AB12" s="22"/>
      <c r="AC12" s="47"/>
    </row>
    <row r="13" s="1" customFormat="1" ht="40.5" spans="1:29">
      <c r="A13" s="23" t="s">
        <v>44</v>
      </c>
      <c r="B13" s="23"/>
      <c r="C13" s="21">
        <f t="shared" si="0"/>
        <v>1274</v>
      </c>
      <c r="D13" s="21">
        <f t="shared" si="1"/>
        <v>1274</v>
      </c>
      <c r="E13" s="24"/>
      <c r="F13" s="24"/>
      <c r="G13" s="24"/>
      <c r="H13" s="24"/>
      <c r="I13" s="24"/>
      <c r="J13" s="41"/>
      <c r="K13" s="24"/>
      <c r="L13" s="24">
        <v>230</v>
      </c>
      <c r="M13" s="24"/>
      <c r="N13" s="24">
        <v>84</v>
      </c>
      <c r="O13" s="24">
        <v>190</v>
      </c>
      <c r="P13" s="24">
        <v>190</v>
      </c>
      <c r="Q13" s="24">
        <v>260</v>
      </c>
      <c r="R13" s="24"/>
      <c r="S13" s="24"/>
      <c r="T13" s="24">
        <v>220</v>
      </c>
      <c r="U13" s="24"/>
      <c r="V13" s="24"/>
      <c r="W13" s="45"/>
      <c r="X13" s="24"/>
      <c r="Y13" s="45"/>
      <c r="Z13" s="48"/>
      <c r="AA13" s="24">
        <v>100</v>
      </c>
      <c r="AB13" s="24" t="s">
        <v>45</v>
      </c>
      <c r="AC13" s="47" t="s">
        <v>46</v>
      </c>
    </row>
    <row r="14" s="1" customFormat="1" ht="24" customHeight="1" spans="1:29">
      <c r="A14" s="23" t="s">
        <v>47</v>
      </c>
      <c r="B14" s="23"/>
      <c r="C14" s="21">
        <f t="shared" si="0"/>
        <v>216</v>
      </c>
      <c r="D14" s="21">
        <f t="shared" si="1"/>
        <v>216</v>
      </c>
      <c r="E14" s="24">
        <v>120</v>
      </c>
      <c r="F14" s="24">
        <v>55</v>
      </c>
      <c r="G14" s="24"/>
      <c r="H14" s="24"/>
      <c r="I14" s="24"/>
      <c r="J14" s="41"/>
      <c r="K14" s="24"/>
      <c r="L14" s="24"/>
      <c r="M14" s="24"/>
      <c r="N14" s="24">
        <v>41</v>
      </c>
      <c r="O14" s="24"/>
      <c r="P14" s="24"/>
      <c r="Q14" s="24"/>
      <c r="R14" s="24"/>
      <c r="S14" s="24"/>
      <c r="T14" s="24"/>
      <c r="U14" s="24"/>
      <c r="V14" s="24"/>
      <c r="W14" s="45"/>
      <c r="X14" s="24"/>
      <c r="Y14" s="45"/>
      <c r="Z14" s="48"/>
      <c r="AA14" s="24"/>
      <c r="AB14" s="24" t="s">
        <v>45</v>
      </c>
      <c r="AC14" s="47"/>
    </row>
    <row r="15" s="1" customFormat="1" ht="24" customHeight="1" spans="1:29">
      <c r="A15" s="25" t="s">
        <v>48</v>
      </c>
      <c r="B15" s="26"/>
      <c r="C15" s="21">
        <f t="shared" si="0"/>
        <v>60</v>
      </c>
      <c r="D15" s="21">
        <f t="shared" si="1"/>
        <v>60</v>
      </c>
      <c r="E15" s="24"/>
      <c r="F15" s="24"/>
      <c r="G15" s="24"/>
      <c r="H15" s="24"/>
      <c r="I15" s="24"/>
      <c r="J15" s="41"/>
      <c r="K15" s="24"/>
      <c r="L15" s="24"/>
      <c r="M15" s="24"/>
      <c r="N15" s="24">
        <v>60</v>
      </c>
      <c r="O15" s="24"/>
      <c r="P15" s="24"/>
      <c r="Q15" s="24"/>
      <c r="R15" s="24"/>
      <c r="S15" s="24"/>
      <c r="T15" s="24"/>
      <c r="U15" s="24"/>
      <c r="V15" s="24"/>
      <c r="W15" s="45"/>
      <c r="X15" s="24"/>
      <c r="Y15" s="45"/>
      <c r="Z15" s="48"/>
      <c r="AA15" s="24"/>
      <c r="AB15" s="24" t="s">
        <v>45</v>
      </c>
      <c r="AC15" s="47"/>
    </row>
    <row r="16" s="1" customFormat="1" ht="24" customHeight="1" spans="1:29">
      <c r="A16" s="25" t="s">
        <v>49</v>
      </c>
      <c r="B16" s="26"/>
      <c r="C16" s="21">
        <f t="shared" si="0"/>
        <v>60</v>
      </c>
      <c r="D16" s="21">
        <f t="shared" si="1"/>
        <v>60</v>
      </c>
      <c r="E16" s="24"/>
      <c r="F16" s="24"/>
      <c r="G16" s="24"/>
      <c r="H16" s="24"/>
      <c r="I16" s="24"/>
      <c r="J16" s="41"/>
      <c r="K16" s="24"/>
      <c r="L16" s="24"/>
      <c r="M16" s="24"/>
      <c r="N16" s="24"/>
      <c r="O16" s="24"/>
      <c r="P16" s="24"/>
      <c r="Q16" s="24"/>
      <c r="R16" s="24">
        <v>60</v>
      </c>
      <c r="S16" s="24"/>
      <c r="T16" s="24"/>
      <c r="U16" s="24"/>
      <c r="V16" s="24"/>
      <c r="W16" s="45"/>
      <c r="X16" s="24"/>
      <c r="Y16" s="45"/>
      <c r="Z16" s="48"/>
      <c r="AA16" s="24"/>
      <c r="AB16" s="24" t="s">
        <v>45</v>
      </c>
      <c r="AC16" s="47"/>
    </row>
    <row r="17" s="1" customFormat="1" ht="24" customHeight="1" spans="1:29">
      <c r="A17" s="25" t="s">
        <v>50</v>
      </c>
      <c r="B17" s="26"/>
      <c r="C17" s="21">
        <f t="shared" si="0"/>
        <v>100</v>
      </c>
      <c r="D17" s="21">
        <f t="shared" si="1"/>
        <v>100</v>
      </c>
      <c r="E17" s="24"/>
      <c r="F17" s="24"/>
      <c r="G17" s="24"/>
      <c r="H17" s="24"/>
      <c r="I17" s="24"/>
      <c r="J17" s="41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>
        <v>100</v>
      </c>
      <c r="W17" s="45"/>
      <c r="X17" s="24"/>
      <c r="Y17" s="45"/>
      <c r="Z17" s="48"/>
      <c r="AA17" s="24"/>
      <c r="AB17" s="24" t="s">
        <v>45</v>
      </c>
      <c r="AC17" s="47"/>
    </row>
    <row r="18" s="1" customFormat="1" ht="24" customHeight="1" spans="1:29">
      <c r="A18" s="25" t="s">
        <v>51</v>
      </c>
      <c r="B18" s="26"/>
      <c r="C18" s="21">
        <f t="shared" si="0"/>
        <v>367</v>
      </c>
      <c r="D18" s="21">
        <f t="shared" si="1"/>
        <v>367</v>
      </c>
      <c r="E18" s="24">
        <v>50</v>
      </c>
      <c r="F18" s="24">
        <v>17</v>
      </c>
      <c r="G18" s="24"/>
      <c r="H18" s="24"/>
      <c r="I18" s="24">
        <v>300</v>
      </c>
      <c r="J18" s="41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45"/>
      <c r="X18" s="24"/>
      <c r="Y18" s="45"/>
      <c r="Z18" s="48"/>
      <c r="AA18" s="24"/>
      <c r="AB18" s="24" t="s">
        <v>45</v>
      </c>
      <c r="AC18" s="47"/>
    </row>
    <row r="19" s="1" customFormat="1" ht="24" customHeight="1" spans="1:29">
      <c r="A19" s="25" t="s">
        <v>52</v>
      </c>
      <c r="B19" s="26"/>
      <c r="C19" s="21">
        <f t="shared" si="0"/>
        <v>370</v>
      </c>
      <c r="D19" s="21">
        <f t="shared" si="1"/>
        <v>370</v>
      </c>
      <c r="E19" s="24">
        <v>370</v>
      </c>
      <c r="F19" s="24"/>
      <c r="G19" s="24"/>
      <c r="H19" s="24"/>
      <c r="I19" s="24"/>
      <c r="J19" s="41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31"/>
      <c r="X19" s="24"/>
      <c r="Y19" s="45"/>
      <c r="Z19" s="48"/>
      <c r="AA19" s="24"/>
      <c r="AB19" s="24" t="s">
        <v>45</v>
      </c>
      <c r="AC19" s="47"/>
    </row>
    <row r="20" s="1" customFormat="1" ht="23" customHeight="1" spans="1:29">
      <c r="A20" s="27" t="s">
        <v>53</v>
      </c>
      <c r="B20" s="27"/>
      <c r="C20" s="21">
        <f t="shared" si="0"/>
        <v>16719</v>
      </c>
      <c r="D20" s="21">
        <f t="shared" si="1"/>
        <v>9749</v>
      </c>
      <c r="E20" s="28">
        <f t="shared" ref="E20:V20" si="6">SUM(E21:E72)</f>
        <v>200</v>
      </c>
      <c r="F20" s="28">
        <f t="shared" si="6"/>
        <v>0</v>
      </c>
      <c r="G20" s="28">
        <f t="shared" si="6"/>
        <v>240</v>
      </c>
      <c r="H20" s="28">
        <f t="shared" si="6"/>
        <v>120</v>
      </c>
      <c r="I20" s="28">
        <f t="shared" si="6"/>
        <v>400</v>
      </c>
      <c r="J20" s="42">
        <f t="shared" si="6"/>
        <v>1093</v>
      </c>
      <c r="K20" s="28">
        <f t="shared" si="6"/>
        <v>270</v>
      </c>
      <c r="L20" s="28">
        <f t="shared" si="6"/>
        <v>380</v>
      </c>
      <c r="M20" s="28">
        <f t="shared" si="6"/>
        <v>600</v>
      </c>
      <c r="N20" s="28">
        <f t="shared" si="6"/>
        <v>1232</v>
      </c>
      <c r="O20" s="28">
        <f t="shared" si="6"/>
        <v>700</v>
      </c>
      <c r="P20" s="28">
        <f t="shared" si="6"/>
        <v>0</v>
      </c>
      <c r="Q20" s="28">
        <f t="shared" si="6"/>
        <v>30</v>
      </c>
      <c r="R20" s="28">
        <f t="shared" si="6"/>
        <v>0</v>
      </c>
      <c r="S20" s="28">
        <f t="shared" si="6"/>
        <v>100</v>
      </c>
      <c r="T20" s="28">
        <f t="shared" si="6"/>
        <v>0</v>
      </c>
      <c r="U20" s="28">
        <f t="shared" si="6"/>
        <v>240</v>
      </c>
      <c r="V20" s="28">
        <f t="shared" si="6"/>
        <v>0</v>
      </c>
      <c r="W20" s="21">
        <f t="shared" ref="W20:W72" si="7">X20+Y20</f>
        <v>10000</v>
      </c>
      <c r="X20" s="28">
        <f t="shared" ref="X20:AA20" si="8">SUM(X21:X72)</f>
        <v>6970</v>
      </c>
      <c r="Y20" s="42">
        <f t="shared" si="8"/>
        <v>3030</v>
      </c>
      <c r="Z20" s="28">
        <f t="shared" si="8"/>
        <v>1000</v>
      </c>
      <c r="AA20" s="28">
        <f t="shared" si="8"/>
        <v>114</v>
      </c>
      <c r="AB20" s="24"/>
      <c r="AC20" s="47"/>
    </row>
    <row r="21" s="1" customFormat="1" ht="12" customHeight="1" spans="1:29">
      <c r="A21" s="29" t="s">
        <v>54</v>
      </c>
      <c r="B21" s="30" t="s">
        <v>55</v>
      </c>
      <c r="C21" s="31">
        <f t="shared" si="0"/>
        <v>810.06</v>
      </c>
      <c r="D21" s="21">
        <f t="shared" si="1"/>
        <v>728.83</v>
      </c>
      <c r="E21" s="23"/>
      <c r="F21" s="23"/>
      <c r="G21" s="23">
        <v>60</v>
      </c>
      <c r="H21" s="23">
        <v>30</v>
      </c>
      <c r="I21" s="23">
        <v>100</v>
      </c>
      <c r="J21" s="43"/>
      <c r="K21" s="23">
        <v>50</v>
      </c>
      <c r="L21" s="23"/>
      <c r="M21" s="23"/>
      <c r="N21" s="23">
        <v>58</v>
      </c>
      <c r="O21" s="23">
        <v>400</v>
      </c>
      <c r="P21" s="23"/>
      <c r="Q21" s="23">
        <v>5</v>
      </c>
      <c r="R21" s="23"/>
      <c r="S21" s="23"/>
      <c r="T21" s="23"/>
      <c r="U21" s="23"/>
      <c r="V21" s="23"/>
      <c r="W21" s="45">
        <f t="shared" si="7"/>
        <v>94.06</v>
      </c>
      <c r="X21" s="23">
        <v>81.23</v>
      </c>
      <c r="Y21" s="49">
        <v>12.83</v>
      </c>
      <c r="Z21" s="50"/>
      <c r="AA21" s="23">
        <v>13</v>
      </c>
      <c r="AB21" s="24" t="s">
        <v>56</v>
      </c>
      <c r="AC21" s="47"/>
    </row>
    <row r="22" s="1" customFormat="1" ht="12" customHeight="1" spans="1:29">
      <c r="A22" s="32"/>
      <c r="B22" s="30" t="s">
        <v>57</v>
      </c>
      <c r="C22" s="31">
        <f t="shared" si="0"/>
        <v>695.57</v>
      </c>
      <c r="D22" s="21">
        <f t="shared" si="1"/>
        <v>378.97</v>
      </c>
      <c r="E22" s="23"/>
      <c r="F22" s="23"/>
      <c r="G22" s="23"/>
      <c r="H22" s="23"/>
      <c r="I22" s="23"/>
      <c r="J22" s="43"/>
      <c r="K22" s="23"/>
      <c r="L22" s="23"/>
      <c r="M22" s="23"/>
      <c r="N22" s="23">
        <v>66</v>
      </c>
      <c r="O22" s="23"/>
      <c r="P22" s="23"/>
      <c r="Q22" s="23">
        <v>5</v>
      </c>
      <c r="R22" s="23"/>
      <c r="S22" s="23"/>
      <c r="T22" s="23"/>
      <c r="U22" s="23">
        <v>27</v>
      </c>
      <c r="V22" s="23"/>
      <c r="W22" s="45">
        <f t="shared" si="7"/>
        <v>582.57</v>
      </c>
      <c r="X22" s="23">
        <v>316.6</v>
      </c>
      <c r="Y22" s="49">
        <v>265.97</v>
      </c>
      <c r="Z22" s="50"/>
      <c r="AA22" s="23">
        <v>15</v>
      </c>
      <c r="AB22" s="24" t="s">
        <v>56</v>
      </c>
      <c r="AC22" s="47"/>
    </row>
    <row r="23" s="1" customFormat="1" ht="12" customHeight="1" spans="1:29">
      <c r="A23" s="32"/>
      <c r="B23" s="30" t="s">
        <v>58</v>
      </c>
      <c r="C23" s="31">
        <f t="shared" si="0"/>
        <v>1387.37</v>
      </c>
      <c r="D23" s="21">
        <f t="shared" si="1"/>
        <v>789.07</v>
      </c>
      <c r="E23" s="23">
        <v>30</v>
      </c>
      <c r="F23" s="23"/>
      <c r="G23" s="23"/>
      <c r="H23" s="23"/>
      <c r="I23" s="23"/>
      <c r="J23" s="43">
        <v>14</v>
      </c>
      <c r="K23" s="23">
        <v>100</v>
      </c>
      <c r="L23" s="23"/>
      <c r="M23" s="23"/>
      <c r="N23" s="23">
        <v>77</v>
      </c>
      <c r="O23" s="23"/>
      <c r="P23" s="23"/>
      <c r="Q23" s="23"/>
      <c r="R23" s="23"/>
      <c r="S23" s="23"/>
      <c r="T23" s="23"/>
      <c r="U23" s="23"/>
      <c r="V23" s="23"/>
      <c r="W23" s="45">
        <f t="shared" si="7"/>
        <v>1155.37</v>
      </c>
      <c r="X23" s="23">
        <v>598.3</v>
      </c>
      <c r="Y23" s="49">
        <v>557.07</v>
      </c>
      <c r="Z23" s="50"/>
      <c r="AA23" s="23">
        <v>11</v>
      </c>
      <c r="AB23" s="24" t="s">
        <v>56</v>
      </c>
      <c r="AC23" s="47"/>
    </row>
    <row r="24" s="1" customFormat="1" ht="12" customHeight="1" spans="1:29">
      <c r="A24" s="32"/>
      <c r="B24" s="30" t="s">
        <v>59</v>
      </c>
      <c r="C24" s="31">
        <f t="shared" si="0"/>
        <v>760.96</v>
      </c>
      <c r="D24" s="21">
        <f t="shared" si="1"/>
        <v>458.51</v>
      </c>
      <c r="E24" s="23"/>
      <c r="F24" s="23"/>
      <c r="G24" s="23"/>
      <c r="H24" s="23"/>
      <c r="I24" s="23"/>
      <c r="J24" s="43"/>
      <c r="K24" s="23"/>
      <c r="L24" s="23"/>
      <c r="M24" s="23"/>
      <c r="N24" s="23">
        <v>63</v>
      </c>
      <c r="O24" s="23"/>
      <c r="P24" s="23"/>
      <c r="Q24" s="23">
        <v>5</v>
      </c>
      <c r="R24" s="23"/>
      <c r="S24" s="23"/>
      <c r="T24" s="23"/>
      <c r="U24" s="23"/>
      <c r="V24" s="23"/>
      <c r="W24" s="45">
        <f t="shared" si="7"/>
        <v>684.96</v>
      </c>
      <c r="X24" s="23">
        <v>302.45</v>
      </c>
      <c r="Y24" s="49">
        <v>382.51</v>
      </c>
      <c r="Z24" s="50"/>
      <c r="AA24" s="23">
        <v>8</v>
      </c>
      <c r="AB24" s="24" t="s">
        <v>56</v>
      </c>
      <c r="AC24" s="47"/>
    </row>
    <row r="25" s="1" customFormat="1" ht="12" customHeight="1" spans="1:29">
      <c r="A25" s="32"/>
      <c r="B25" s="30" t="s">
        <v>60</v>
      </c>
      <c r="C25" s="31">
        <f t="shared" si="0"/>
        <v>594.31</v>
      </c>
      <c r="D25" s="21">
        <f t="shared" si="1"/>
        <v>237.7</v>
      </c>
      <c r="E25" s="23"/>
      <c r="F25" s="23"/>
      <c r="G25" s="23"/>
      <c r="H25" s="23"/>
      <c r="I25" s="23"/>
      <c r="J25" s="43"/>
      <c r="K25" s="23"/>
      <c r="L25" s="23"/>
      <c r="M25" s="23"/>
      <c r="N25" s="23">
        <v>34</v>
      </c>
      <c r="O25" s="23"/>
      <c r="P25" s="23"/>
      <c r="Q25" s="23"/>
      <c r="R25" s="23"/>
      <c r="S25" s="23"/>
      <c r="T25" s="23"/>
      <c r="U25" s="23"/>
      <c r="V25" s="23"/>
      <c r="W25" s="45">
        <f t="shared" si="7"/>
        <v>560.31</v>
      </c>
      <c r="X25" s="23">
        <v>356.61</v>
      </c>
      <c r="Y25" s="49">
        <v>203.7</v>
      </c>
      <c r="Z25" s="50"/>
      <c r="AA25" s="23"/>
      <c r="AB25" s="24" t="s">
        <v>56</v>
      </c>
      <c r="AC25" s="47"/>
    </row>
    <row r="26" s="1" customFormat="1" ht="12" customHeight="1" spans="1:29">
      <c r="A26" s="33"/>
      <c r="B26" s="30" t="s">
        <v>61</v>
      </c>
      <c r="C26" s="31">
        <f t="shared" si="0"/>
        <v>370.05</v>
      </c>
      <c r="D26" s="21">
        <f t="shared" si="1"/>
        <v>299.32</v>
      </c>
      <c r="E26" s="23"/>
      <c r="F26" s="23"/>
      <c r="G26" s="23"/>
      <c r="H26" s="23"/>
      <c r="I26" s="23"/>
      <c r="J26" s="43"/>
      <c r="K26" s="23"/>
      <c r="L26" s="23">
        <v>150</v>
      </c>
      <c r="M26" s="23">
        <v>100</v>
      </c>
      <c r="N26" s="23">
        <v>26</v>
      </c>
      <c r="O26" s="23"/>
      <c r="P26" s="23"/>
      <c r="Q26" s="23">
        <v>5</v>
      </c>
      <c r="R26" s="23"/>
      <c r="S26" s="23"/>
      <c r="T26" s="23"/>
      <c r="U26" s="23"/>
      <c r="V26" s="23"/>
      <c r="W26" s="45">
        <f t="shared" si="7"/>
        <v>89.05</v>
      </c>
      <c r="X26" s="23">
        <v>70.73</v>
      </c>
      <c r="Y26" s="49">
        <v>18.32</v>
      </c>
      <c r="Z26" s="50"/>
      <c r="AA26" s="23"/>
      <c r="AB26" s="24" t="s">
        <v>56</v>
      </c>
      <c r="AC26" s="47"/>
    </row>
    <row r="27" s="1" customFormat="1" ht="12" customHeight="1" spans="1:29">
      <c r="A27" s="29" t="s">
        <v>62</v>
      </c>
      <c r="B27" s="30" t="s">
        <v>55</v>
      </c>
      <c r="C27" s="31">
        <f t="shared" si="0"/>
        <v>243.19</v>
      </c>
      <c r="D27" s="21">
        <f t="shared" si="1"/>
        <v>104.39</v>
      </c>
      <c r="E27" s="23"/>
      <c r="F27" s="23"/>
      <c r="G27" s="23"/>
      <c r="H27" s="23"/>
      <c r="I27" s="23"/>
      <c r="J27" s="43"/>
      <c r="K27" s="23"/>
      <c r="L27" s="23"/>
      <c r="M27" s="23">
        <v>40</v>
      </c>
      <c r="N27" s="23">
        <v>39</v>
      </c>
      <c r="O27" s="23"/>
      <c r="P27" s="23"/>
      <c r="Q27" s="23"/>
      <c r="R27" s="23"/>
      <c r="S27" s="23"/>
      <c r="T27" s="23"/>
      <c r="U27" s="23"/>
      <c r="V27" s="23"/>
      <c r="W27" s="45">
        <f t="shared" si="7"/>
        <v>163.19</v>
      </c>
      <c r="X27" s="23">
        <v>138.8</v>
      </c>
      <c r="Y27" s="49">
        <v>24.39</v>
      </c>
      <c r="Z27" s="50"/>
      <c r="AA27" s="23">
        <v>1</v>
      </c>
      <c r="AB27" s="24" t="s">
        <v>56</v>
      </c>
      <c r="AC27" s="47"/>
    </row>
    <row r="28" s="1" customFormat="1" ht="12" customHeight="1" spans="1:29">
      <c r="A28" s="32"/>
      <c r="B28" s="30" t="s">
        <v>63</v>
      </c>
      <c r="C28" s="31">
        <f t="shared" si="0"/>
        <v>199.26</v>
      </c>
      <c r="D28" s="21">
        <f t="shared" si="1"/>
        <v>85.08</v>
      </c>
      <c r="E28" s="23"/>
      <c r="F28" s="23"/>
      <c r="G28" s="23"/>
      <c r="H28" s="23"/>
      <c r="I28" s="23"/>
      <c r="J28" s="43"/>
      <c r="K28" s="23"/>
      <c r="L28" s="23"/>
      <c r="M28" s="23"/>
      <c r="N28" s="23">
        <v>23</v>
      </c>
      <c r="O28" s="23"/>
      <c r="P28" s="23"/>
      <c r="Q28" s="23"/>
      <c r="R28" s="23"/>
      <c r="S28" s="23"/>
      <c r="T28" s="23"/>
      <c r="U28" s="23"/>
      <c r="V28" s="23"/>
      <c r="W28" s="45">
        <f t="shared" si="7"/>
        <v>172.26</v>
      </c>
      <c r="X28" s="23">
        <v>114.18</v>
      </c>
      <c r="Y28" s="49">
        <v>58.08</v>
      </c>
      <c r="Z28" s="50"/>
      <c r="AA28" s="23">
        <v>4</v>
      </c>
      <c r="AB28" s="24" t="s">
        <v>56</v>
      </c>
      <c r="AC28" s="47"/>
    </row>
    <row r="29" s="1" customFormat="1" ht="12" customHeight="1" spans="1:29">
      <c r="A29" s="32"/>
      <c r="B29" s="30" t="s">
        <v>64</v>
      </c>
      <c r="C29" s="31">
        <f t="shared" si="0"/>
        <v>135.74</v>
      </c>
      <c r="D29" s="21">
        <f t="shared" si="1"/>
        <v>59.41</v>
      </c>
      <c r="E29" s="23"/>
      <c r="F29" s="23"/>
      <c r="G29" s="23"/>
      <c r="H29" s="23"/>
      <c r="I29" s="23"/>
      <c r="J29" s="43"/>
      <c r="K29" s="23"/>
      <c r="L29" s="23"/>
      <c r="M29" s="23"/>
      <c r="N29" s="23">
        <v>30</v>
      </c>
      <c r="O29" s="23"/>
      <c r="P29" s="23"/>
      <c r="Q29" s="23"/>
      <c r="R29" s="23"/>
      <c r="S29" s="23"/>
      <c r="T29" s="23"/>
      <c r="U29" s="23"/>
      <c r="V29" s="23"/>
      <c r="W29" s="45">
        <f t="shared" si="7"/>
        <v>102.74</v>
      </c>
      <c r="X29" s="23">
        <v>76.33</v>
      </c>
      <c r="Y29" s="49">
        <v>26.41</v>
      </c>
      <c r="Z29" s="50"/>
      <c r="AA29" s="23">
        <v>3</v>
      </c>
      <c r="AB29" s="24" t="s">
        <v>56</v>
      </c>
      <c r="AC29" s="47"/>
    </row>
    <row r="30" s="1" customFormat="1" ht="12" customHeight="1" spans="1:29">
      <c r="A30" s="32"/>
      <c r="B30" s="30" t="s">
        <v>65</v>
      </c>
      <c r="C30" s="31">
        <f t="shared" si="0"/>
        <v>159.82</v>
      </c>
      <c r="D30" s="21">
        <f t="shared" si="1"/>
        <v>82.58</v>
      </c>
      <c r="E30" s="23"/>
      <c r="F30" s="23"/>
      <c r="G30" s="23"/>
      <c r="H30" s="23"/>
      <c r="I30" s="23"/>
      <c r="J30" s="43"/>
      <c r="K30" s="23"/>
      <c r="L30" s="23"/>
      <c r="M30" s="23"/>
      <c r="N30" s="23">
        <v>30</v>
      </c>
      <c r="O30" s="23"/>
      <c r="P30" s="23"/>
      <c r="Q30" s="23"/>
      <c r="R30" s="23"/>
      <c r="S30" s="23"/>
      <c r="T30" s="23"/>
      <c r="U30" s="23">
        <v>20</v>
      </c>
      <c r="V30" s="23"/>
      <c r="W30" s="45">
        <f t="shared" si="7"/>
        <v>109.82</v>
      </c>
      <c r="X30" s="23">
        <v>77.24</v>
      </c>
      <c r="Y30" s="49">
        <v>32.58</v>
      </c>
      <c r="Z30" s="50"/>
      <c r="AA30" s="23"/>
      <c r="AB30" s="24" t="s">
        <v>56</v>
      </c>
      <c r="AC30" s="47"/>
    </row>
    <row r="31" s="1" customFormat="1" ht="12" customHeight="1" spans="1:29">
      <c r="A31" s="32"/>
      <c r="B31" s="30" t="s">
        <v>66</v>
      </c>
      <c r="C31" s="31">
        <f t="shared" si="0"/>
        <v>289.84</v>
      </c>
      <c r="D31" s="21">
        <f t="shared" si="1"/>
        <v>156.05</v>
      </c>
      <c r="E31" s="23"/>
      <c r="F31" s="23"/>
      <c r="G31" s="23"/>
      <c r="H31" s="23"/>
      <c r="I31" s="23"/>
      <c r="J31" s="43"/>
      <c r="K31" s="23"/>
      <c r="L31" s="23"/>
      <c r="M31" s="23"/>
      <c r="N31" s="23">
        <v>58</v>
      </c>
      <c r="O31" s="23"/>
      <c r="P31" s="23"/>
      <c r="Q31" s="23"/>
      <c r="R31" s="23"/>
      <c r="S31" s="23"/>
      <c r="T31" s="23"/>
      <c r="U31" s="23">
        <v>7</v>
      </c>
      <c r="V31" s="23"/>
      <c r="W31" s="45">
        <f t="shared" si="7"/>
        <v>220.84</v>
      </c>
      <c r="X31" s="23">
        <v>133.79</v>
      </c>
      <c r="Y31" s="49">
        <v>87.05</v>
      </c>
      <c r="Z31" s="50"/>
      <c r="AA31" s="23">
        <v>4</v>
      </c>
      <c r="AB31" s="24" t="s">
        <v>56</v>
      </c>
      <c r="AC31" s="47"/>
    </row>
    <row r="32" s="1" customFormat="1" ht="12" customHeight="1" spans="1:29">
      <c r="A32" s="33"/>
      <c r="B32" s="30" t="s">
        <v>67</v>
      </c>
      <c r="C32" s="31">
        <f t="shared" si="0"/>
        <v>242.21</v>
      </c>
      <c r="D32" s="21">
        <f t="shared" si="1"/>
        <v>197.17</v>
      </c>
      <c r="E32" s="23"/>
      <c r="F32" s="23"/>
      <c r="G32" s="23"/>
      <c r="H32" s="23"/>
      <c r="I32" s="23"/>
      <c r="J32" s="43"/>
      <c r="K32" s="23"/>
      <c r="L32" s="23"/>
      <c r="M32" s="23">
        <v>40</v>
      </c>
      <c r="N32" s="23">
        <v>37</v>
      </c>
      <c r="O32" s="23"/>
      <c r="P32" s="23"/>
      <c r="Q32" s="23"/>
      <c r="R32" s="23"/>
      <c r="S32" s="23"/>
      <c r="T32" s="23"/>
      <c r="U32" s="23"/>
      <c r="V32" s="23"/>
      <c r="W32" s="45">
        <f t="shared" si="7"/>
        <v>163.21</v>
      </c>
      <c r="X32" s="23">
        <v>45.04</v>
      </c>
      <c r="Y32" s="49">
        <v>118.17</v>
      </c>
      <c r="Z32" s="50"/>
      <c r="AA32" s="23">
        <v>2</v>
      </c>
      <c r="AB32" s="24" t="s">
        <v>56</v>
      </c>
      <c r="AC32" s="47"/>
    </row>
    <row r="33" s="1" customFormat="1" ht="12" customHeight="1" spans="1:29">
      <c r="A33" s="29" t="s">
        <v>68</v>
      </c>
      <c r="B33" s="30" t="s">
        <v>55</v>
      </c>
      <c r="C33" s="31">
        <f t="shared" si="0"/>
        <v>247.92</v>
      </c>
      <c r="D33" s="21">
        <f t="shared" si="1"/>
        <v>204.89</v>
      </c>
      <c r="E33" s="23"/>
      <c r="F33" s="23"/>
      <c r="G33" s="23"/>
      <c r="H33" s="23"/>
      <c r="I33" s="23"/>
      <c r="J33" s="43"/>
      <c r="K33" s="23"/>
      <c r="L33" s="23">
        <v>44</v>
      </c>
      <c r="M33" s="23">
        <v>40</v>
      </c>
      <c r="N33" s="23">
        <v>26</v>
      </c>
      <c r="O33" s="23"/>
      <c r="P33" s="23"/>
      <c r="Q33" s="23"/>
      <c r="R33" s="23"/>
      <c r="S33" s="23"/>
      <c r="T33" s="23"/>
      <c r="U33" s="23">
        <v>27</v>
      </c>
      <c r="V33" s="23"/>
      <c r="W33" s="45">
        <f t="shared" si="7"/>
        <v>109.92</v>
      </c>
      <c r="X33" s="23">
        <v>43.03</v>
      </c>
      <c r="Y33" s="49">
        <v>66.89</v>
      </c>
      <c r="Z33" s="50"/>
      <c r="AA33" s="23">
        <v>1</v>
      </c>
      <c r="AB33" s="24" t="s">
        <v>56</v>
      </c>
      <c r="AC33" s="47"/>
    </row>
    <row r="34" s="1" customFormat="1" ht="12" customHeight="1" spans="1:29">
      <c r="A34" s="32"/>
      <c r="B34" s="30" t="s">
        <v>69</v>
      </c>
      <c r="C34" s="31">
        <f t="shared" si="0"/>
        <v>742.81</v>
      </c>
      <c r="D34" s="21">
        <f t="shared" si="1"/>
        <v>205.87</v>
      </c>
      <c r="E34" s="23"/>
      <c r="F34" s="23"/>
      <c r="G34" s="23"/>
      <c r="H34" s="23">
        <v>30</v>
      </c>
      <c r="I34" s="23"/>
      <c r="J34" s="43"/>
      <c r="K34" s="23"/>
      <c r="L34" s="23"/>
      <c r="M34" s="23"/>
      <c r="N34" s="23">
        <v>70</v>
      </c>
      <c r="O34" s="23"/>
      <c r="P34" s="23"/>
      <c r="Q34" s="23"/>
      <c r="R34" s="23"/>
      <c r="S34" s="23"/>
      <c r="T34" s="23"/>
      <c r="U34" s="23">
        <v>6</v>
      </c>
      <c r="V34" s="23"/>
      <c r="W34" s="45">
        <f t="shared" si="7"/>
        <v>630.81</v>
      </c>
      <c r="X34" s="23">
        <v>536.94</v>
      </c>
      <c r="Y34" s="49">
        <v>93.87</v>
      </c>
      <c r="Z34" s="50"/>
      <c r="AA34" s="23">
        <v>6</v>
      </c>
      <c r="AB34" s="24" t="s">
        <v>56</v>
      </c>
      <c r="AC34" s="47"/>
    </row>
    <row r="35" s="1" customFormat="1" ht="12" customHeight="1" spans="1:29">
      <c r="A35" s="32"/>
      <c r="B35" s="30" t="s">
        <v>70</v>
      </c>
      <c r="C35" s="31">
        <f t="shared" si="0"/>
        <v>279.12</v>
      </c>
      <c r="D35" s="21">
        <f t="shared" si="1"/>
        <v>161.99</v>
      </c>
      <c r="E35" s="23"/>
      <c r="F35" s="23"/>
      <c r="G35" s="23"/>
      <c r="H35" s="23"/>
      <c r="I35" s="23"/>
      <c r="J35" s="43"/>
      <c r="K35" s="23">
        <v>30</v>
      </c>
      <c r="L35" s="23"/>
      <c r="M35" s="23">
        <v>40</v>
      </c>
      <c r="N35" s="23">
        <v>28</v>
      </c>
      <c r="O35" s="23"/>
      <c r="P35" s="23"/>
      <c r="Q35" s="23"/>
      <c r="R35" s="23"/>
      <c r="S35" s="23"/>
      <c r="T35" s="23"/>
      <c r="U35" s="23"/>
      <c r="V35" s="23"/>
      <c r="W35" s="45">
        <f t="shared" si="7"/>
        <v>171.12</v>
      </c>
      <c r="X35" s="23">
        <v>117.13</v>
      </c>
      <c r="Y35" s="49">
        <v>53.99</v>
      </c>
      <c r="Z35" s="50"/>
      <c r="AA35" s="23">
        <v>10</v>
      </c>
      <c r="AB35" s="24" t="s">
        <v>56</v>
      </c>
      <c r="AC35" s="47"/>
    </row>
    <row r="36" s="1" customFormat="1" ht="12" customHeight="1" spans="1:29">
      <c r="A36" s="33"/>
      <c r="B36" s="30" t="s">
        <v>71</v>
      </c>
      <c r="C36" s="31">
        <f t="shared" si="0"/>
        <v>335.87</v>
      </c>
      <c r="D36" s="21">
        <f t="shared" si="1"/>
        <v>130.35</v>
      </c>
      <c r="E36" s="23"/>
      <c r="F36" s="23"/>
      <c r="G36" s="23"/>
      <c r="H36" s="23"/>
      <c r="I36" s="23"/>
      <c r="J36" s="4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>
        <v>14</v>
      </c>
      <c r="V36" s="23"/>
      <c r="W36" s="45">
        <f t="shared" si="7"/>
        <v>321.87</v>
      </c>
      <c r="X36" s="23">
        <v>205.52</v>
      </c>
      <c r="Y36" s="49">
        <v>116.35</v>
      </c>
      <c r="Z36" s="50"/>
      <c r="AA36" s="23"/>
      <c r="AB36" s="24" t="s">
        <v>56</v>
      </c>
      <c r="AC36" s="47"/>
    </row>
    <row r="37" s="1" customFormat="1" ht="12" customHeight="1" spans="1:29">
      <c r="A37" s="29" t="s">
        <v>72</v>
      </c>
      <c r="B37" s="30" t="s">
        <v>55</v>
      </c>
      <c r="C37" s="31">
        <f t="shared" si="0"/>
        <v>68.06</v>
      </c>
      <c r="D37" s="21">
        <f t="shared" si="1"/>
        <v>26.74</v>
      </c>
      <c r="E37" s="23"/>
      <c r="F37" s="23"/>
      <c r="G37" s="23"/>
      <c r="H37" s="23"/>
      <c r="I37" s="23"/>
      <c r="J37" s="43"/>
      <c r="K37" s="23"/>
      <c r="L37" s="23"/>
      <c r="M37" s="23"/>
      <c r="N37" s="23">
        <v>23</v>
      </c>
      <c r="O37" s="23"/>
      <c r="P37" s="23"/>
      <c r="Q37" s="23"/>
      <c r="R37" s="23"/>
      <c r="S37" s="23"/>
      <c r="T37" s="23"/>
      <c r="U37" s="23"/>
      <c r="V37" s="23"/>
      <c r="W37" s="45">
        <f t="shared" si="7"/>
        <v>45.06</v>
      </c>
      <c r="X37" s="23">
        <v>41.32</v>
      </c>
      <c r="Y37" s="49">
        <v>3.74</v>
      </c>
      <c r="Z37" s="50"/>
      <c r="AA37" s="23"/>
      <c r="AB37" s="24" t="s">
        <v>56</v>
      </c>
      <c r="AC37" s="47"/>
    </row>
    <row r="38" s="1" customFormat="1" ht="14" customHeight="1" spans="1:29">
      <c r="A38" s="32"/>
      <c r="B38" s="30" t="s">
        <v>73</v>
      </c>
      <c r="C38" s="31">
        <f t="shared" si="0"/>
        <v>421.34</v>
      </c>
      <c r="D38" s="21">
        <f t="shared" si="1"/>
        <v>322.14</v>
      </c>
      <c r="E38" s="23"/>
      <c r="F38" s="23"/>
      <c r="G38" s="23"/>
      <c r="H38" s="23"/>
      <c r="I38" s="23"/>
      <c r="J38" s="43"/>
      <c r="K38" s="23"/>
      <c r="L38" s="23">
        <v>142</v>
      </c>
      <c r="M38" s="23">
        <v>180</v>
      </c>
      <c r="N38" s="23">
        <v>47</v>
      </c>
      <c r="O38" s="23"/>
      <c r="P38" s="23"/>
      <c r="Q38" s="23"/>
      <c r="R38" s="23"/>
      <c r="S38" s="23"/>
      <c r="T38" s="23"/>
      <c r="U38" s="23">
        <v>7</v>
      </c>
      <c r="V38" s="23"/>
      <c r="W38" s="45">
        <f t="shared" si="7"/>
        <v>41.34</v>
      </c>
      <c r="X38" s="23">
        <v>99.2</v>
      </c>
      <c r="Y38" s="49">
        <v>-57.86</v>
      </c>
      <c r="Z38" s="50"/>
      <c r="AA38" s="23">
        <v>4</v>
      </c>
      <c r="AB38" s="24" t="s">
        <v>56</v>
      </c>
      <c r="AC38" s="47"/>
    </row>
    <row r="39" s="1" customFormat="1" ht="16" customHeight="1" spans="1:29">
      <c r="A39" s="33"/>
      <c r="B39" s="30" t="s">
        <v>74</v>
      </c>
      <c r="C39" s="31">
        <f t="shared" si="0"/>
        <v>300.69</v>
      </c>
      <c r="D39" s="21">
        <f t="shared" si="1"/>
        <v>210.6</v>
      </c>
      <c r="E39" s="23">
        <v>40</v>
      </c>
      <c r="F39" s="23"/>
      <c r="G39" s="23"/>
      <c r="H39" s="23"/>
      <c r="I39" s="23"/>
      <c r="J39" s="43"/>
      <c r="K39" s="23"/>
      <c r="L39" s="23"/>
      <c r="M39" s="23"/>
      <c r="N39" s="23">
        <v>72</v>
      </c>
      <c r="O39" s="23"/>
      <c r="P39" s="23"/>
      <c r="Q39" s="23"/>
      <c r="R39" s="23"/>
      <c r="S39" s="23"/>
      <c r="T39" s="23"/>
      <c r="U39" s="23">
        <v>13</v>
      </c>
      <c r="V39" s="23"/>
      <c r="W39" s="45">
        <f t="shared" si="7"/>
        <v>173.69</v>
      </c>
      <c r="X39" s="23">
        <v>90.09</v>
      </c>
      <c r="Y39" s="49">
        <v>83.6</v>
      </c>
      <c r="Z39" s="50"/>
      <c r="AA39" s="23">
        <v>2</v>
      </c>
      <c r="AB39" s="24" t="s">
        <v>56</v>
      </c>
      <c r="AC39" s="47"/>
    </row>
    <row r="40" s="1" customFormat="1" ht="12" customHeight="1" spans="1:29">
      <c r="A40" s="29" t="s">
        <v>75</v>
      </c>
      <c r="B40" s="30" t="s">
        <v>55</v>
      </c>
      <c r="C40" s="31">
        <f t="shared" si="0"/>
        <v>79.17</v>
      </c>
      <c r="D40" s="21">
        <f t="shared" si="1"/>
        <v>55.13</v>
      </c>
      <c r="E40" s="23"/>
      <c r="F40" s="23"/>
      <c r="G40" s="23"/>
      <c r="H40" s="23"/>
      <c r="I40" s="23"/>
      <c r="J40" s="43"/>
      <c r="K40" s="23"/>
      <c r="L40" s="23"/>
      <c r="M40" s="23"/>
      <c r="N40" s="23">
        <v>19</v>
      </c>
      <c r="O40" s="23"/>
      <c r="P40" s="23"/>
      <c r="Q40" s="23"/>
      <c r="R40" s="23"/>
      <c r="S40" s="23">
        <v>10</v>
      </c>
      <c r="T40" s="23"/>
      <c r="U40" s="23"/>
      <c r="V40" s="23"/>
      <c r="W40" s="45">
        <f t="shared" si="7"/>
        <v>50.17</v>
      </c>
      <c r="X40" s="23">
        <v>24.04</v>
      </c>
      <c r="Y40" s="49">
        <v>26.13</v>
      </c>
      <c r="Z40" s="50"/>
      <c r="AA40" s="23"/>
      <c r="AB40" s="24" t="s">
        <v>56</v>
      </c>
      <c r="AC40" s="47"/>
    </row>
    <row r="41" s="1" customFormat="1" ht="12" customHeight="1" spans="1:29">
      <c r="A41" s="32"/>
      <c r="B41" s="30" t="s">
        <v>76</v>
      </c>
      <c r="C41" s="31">
        <f t="shared" si="0"/>
        <v>129.28</v>
      </c>
      <c r="D41" s="21">
        <f t="shared" si="1"/>
        <v>104.09</v>
      </c>
      <c r="E41" s="23">
        <v>40</v>
      </c>
      <c r="F41" s="23"/>
      <c r="G41" s="23"/>
      <c r="H41" s="23"/>
      <c r="I41" s="23"/>
      <c r="J41" s="43"/>
      <c r="K41" s="23"/>
      <c r="L41" s="23"/>
      <c r="M41" s="23"/>
      <c r="N41" s="23">
        <v>18</v>
      </c>
      <c r="O41" s="23"/>
      <c r="P41" s="23"/>
      <c r="Q41" s="23"/>
      <c r="R41" s="23"/>
      <c r="S41" s="23">
        <v>5</v>
      </c>
      <c r="T41" s="23"/>
      <c r="U41" s="23">
        <v>4</v>
      </c>
      <c r="V41" s="23"/>
      <c r="W41" s="45">
        <f t="shared" si="7"/>
        <v>62.28</v>
      </c>
      <c r="X41" s="23">
        <v>25.19</v>
      </c>
      <c r="Y41" s="49">
        <v>37.09</v>
      </c>
      <c r="Z41" s="50"/>
      <c r="AA41" s="23"/>
      <c r="AB41" s="24" t="s">
        <v>56</v>
      </c>
      <c r="AC41" s="47"/>
    </row>
    <row r="42" s="1" customFormat="1" ht="12" customHeight="1" spans="1:29">
      <c r="A42" s="32"/>
      <c r="B42" s="30" t="s">
        <v>77</v>
      </c>
      <c r="C42" s="31">
        <f t="shared" si="0"/>
        <v>142.29</v>
      </c>
      <c r="D42" s="21">
        <f t="shared" si="1"/>
        <v>84.77</v>
      </c>
      <c r="E42" s="23"/>
      <c r="F42" s="23"/>
      <c r="G42" s="23"/>
      <c r="H42" s="23"/>
      <c r="I42" s="23"/>
      <c r="J42" s="43"/>
      <c r="K42" s="23"/>
      <c r="L42" s="23"/>
      <c r="M42" s="23">
        <v>40</v>
      </c>
      <c r="N42" s="23">
        <v>26</v>
      </c>
      <c r="O42" s="23"/>
      <c r="P42" s="23"/>
      <c r="Q42" s="23"/>
      <c r="R42" s="23"/>
      <c r="S42" s="23"/>
      <c r="T42" s="23"/>
      <c r="U42" s="23">
        <v>13</v>
      </c>
      <c r="V42" s="23"/>
      <c r="W42" s="45">
        <f t="shared" si="7"/>
        <v>62.29</v>
      </c>
      <c r="X42" s="23">
        <v>57.52</v>
      </c>
      <c r="Y42" s="49">
        <v>4.77</v>
      </c>
      <c r="Z42" s="50"/>
      <c r="AA42" s="23">
        <v>1</v>
      </c>
      <c r="AB42" s="24" t="s">
        <v>56</v>
      </c>
      <c r="AC42" s="47"/>
    </row>
    <row r="43" s="1" customFormat="1" ht="12" customHeight="1" spans="1:29">
      <c r="A43" s="32"/>
      <c r="B43" s="30" t="s">
        <v>78</v>
      </c>
      <c r="C43" s="31">
        <f t="shared" si="0"/>
        <v>104.02</v>
      </c>
      <c r="D43" s="21">
        <f t="shared" si="1"/>
        <v>19.83</v>
      </c>
      <c r="E43" s="23"/>
      <c r="F43" s="23"/>
      <c r="G43" s="23"/>
      <c r="H43" s="23"/>
      <c r="I43" s="23"/>
      <c r="J43" s="4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>
        <v>6</v>
      </c>
      <c r="V43" s="23"/>
      <c r="W43" s="45">
        <f t="shared" si="7"/>
        <v>98.02</v>
      </c>
      <c r="X43" s="23">
        <v>84.19</v>
      </c>
      <c r="Y43" s="49">
        <v>13.83</v>
      </c>
      <c r="Z43" s="50"/>
      <c r="AA43" s="23"/>
      <c r="AB43" s="24" t="s">
        <v>56</v>
      </c>
      <c r="AC43" s="47"/>
    </row>
    <row r="44" s="1" customFormat="1" ht="12" customHeight="1" spans="1:29">
      <c r="A44" s="33"/>
      <c r="B44" s="30" t="s">
        <v>79</v>
      </c>
      <c r="C44" s="31">
        <f t="shared" si="0"/>
        <v>101.16</v>
      </c>
      <c r="D44" s="21">
        <f t="shared" si="1"/>
        <v>46.29</v>
      </c>
      <c r="E44" s="23"/>
      <c r="F44" s="23"/>
      <c r="G44" s="23"/>
      <c r="H44" s="23"/>
      <c r="I44" s="23"/>
      <c r="J44" s="43"/>
      <c r="K44" s="23"/>
      <c r="L44" s="23"/>
      <c r="M44" s="23"/>
      <c r="N44" s="23">
        <v>24</v>
      </c>
      <c r="O44" s="23"/>
      <c r="P44" s="23"/>
      <c r="Q44" s="23"/>
      <c r="R44" s="23"/>
      <c r="S44" s="23"/>
      <c r="T44" s="23"/>
      <c r="U44" s="23"/>
      <c r="V44" s="23"/>
      <c r="W44" s="45">
        <f t="shared" si="7"/>
        <v>75.16</v>
      </c>
      <c r="X44" s="23">
        <v>54.87</v>
      </c>
      <c r="Y44" s="49">
        <v>20.29</v>
      </c>
      <c r="Z44" s="50"/>
      <c r="AA44" s="23">
        <v>2</v>
      </c>
      <c r="AB44" s="24" t="s">
        <v>56</v>
      </c>
      <c r="AC44" s="47"/>
    </row>
    <row r="45" s="1" customFormat="1" ht="11" customHeight="1" spans="1:29">
      <c r="A45" s="29" t="s">
        <v>80</v>
      </c>
      <c r="B45" s="30" t="s">
        <v>55</v>
      </c>
      <c r="C45" s="31">
        <f t="shared" si="0"/>
        <v>64.78</v>
      </c>
      <c r="D45" s="21">
        <f t="shared" si="1"/>
        <v>37.94</v>
      </c>
      <c r="E45" s="23"/>
      <c r="F45" s="23"/>
      <c r="G45" s="23"/>
      <c r="H45" s="23"/>
      <c r="I45" s="23"/>
      <c r="J45" s="43"/>
      <c r="K45" s="23"/>
      <c r="L45" s="23"/>
      <c r="M45" s="23"/>
      <c r="N45" s="23">
        <v>16</v>
      </c>
      <c r="O45" s="23"/>
      <c r="P45" s="23"/>
      <c r="Q45" s="23"/>
      <c r="R45" s="23"/>
      <c r="S45" s="23">
        <v>15</v>
      </c>
      <c r="T45" s="23"/>
      <c r="U45" s="23"/>
      <c r="V45" s="23"/>
      <c r="W45" s="45">
        <f t="shared" si="7"/>
        <v>32.78</v>
      </c>
      <c r="X45" s="23">
        <v>26.84</v>
      </c>
      <c r="Y45" s="49">
        <v>5.94</v>
      </c>
      <c r="Z45" s="50"/>
      <c r="AA45" s="23">
        <v>1</v>
      </c>
      <c r="AB45" s="24" t="s">
        <v>56</v>
      </c>
      <c r="AC45" s="47"/>
    </row>
    <row r="46" s="1" customFormat="1" ht="11" customHeight="1" spans="1:29">
      <c r="A46" s="32"/>
      <c r="B46" s="30" t="s">
        <v>81</v>
      </c>
      <c r="C46" s="31">
        <f t="shared" si="0"/>
        <v>22.94</v>
      </c>
      <c r="D46" s="21">
        <f t="shared" si="1"/>
        <v>11.02</v>
      </c>
      <c r="E46" s="23"/>
      <c r="F46" s="23"/>
      <c r="G46" s="23"/>
      <c r="H46" s="23"/>
      <c r="I46" s="23"/>
      <c r="J46" s="43"/>
      <c r="K46" s="23"/>
      <c r="L46" s="23"/>
      <c r="M46" s="23"/>
      <c r="N46" s="23"/>
      <c r="O46" s="23"/>
      <c r="P46" s="23"/>
      <c r="Q46" s="23"/>
      <c r="R46" s="23"/>
      <c r="S46" s="23">
        <v>5</v>
      </c>
      <c r="T46" s="23"/>
      <c r="U46" s="23"/>
      <c r="V46" s="23"/>
      <c r="W46" s="45">
        <f t="shared" si="7"/>
        <v>17.94</v>
      </c>
      <c r="X46" s="23">
        <v>11.92</v>
      </c>
      <c r="Y46" s="49">
        <v>6.02</v>
      </c>
      <c r="Z46" s="50"/>
      <c r="AA46" s="23"/>
      <c r="AB46" s="24" t="s">
        <v>56</v>
      </c>
      <c r="AC46" s="47"/>
    </row>
    <row r="47" s="1" customFormat="1" ht="11" customHeight="1" spans="1:29">
      <c r="A47" s="32"/>
      <c r="B47" s="30" t="s">
        <v>82</v>
      </c>
      <c r="C47" s="31">
        <f t="shared" si="0"/>
        <v>105.52</v>
      </c>
      <c r="D47" s="21">
        <f t="shared" si="1"/>
        <v>80.9</v>
      </c>
      <c r="E47" s="23"/>
      <c r="F47" s="23"/>
      <c r="G47" s="23"/>
      <c r="H47" s="23"/>
      <c r="I47" s="23"/>
      <c r="J47" s="43"/>
      <c r="K47" s="23"/>
      <c r="L47" s="23"/>
      <c r="M47" s="23">
        <v>40</v>
      </c>
      <c r="N47" s="23">
        <v>16</v>
      </c>
      <c r="O47" s="23"/>
      <c r="P47" s="23"/>
      <c r="Q47" s="23"/>
      <c r="R47" s="23"/>
      <c r="S47" s="23">
        <v>5</v>
      </c>
      <c r="T47" s="23"/>
      <c r="U47" s="23"/>
      <c r="V47" s="23"/>
      <c r="W47" s="45">
        <f t="shared" si="7"/>
        <v>43.52</v>
      </c>
      <c r="X47" s="23">
        <v>24.62</v>
      </c>
      <c r="Y47" s="49">
        <v>18.9</v>
      </c>
      <c r="Z47" s="50"/>
      <c r="AA47" s="23">
        <v>1</v>
      </c>
      <c r="AB47" s="24" t="s">
        <v>56</v>
      </c>
      <c r="AC47" s="47"/>
    </row>
    <row r="48" s="1" customFormat="1" ht="11" customHeight="1" spans="1:29">
      <c r="A48" s="32"/>
      <c r="B48" s="30" t="s">
        <v>83</v>
      </c>
      <c r="C48" s="31">
        <f t="shared" si="0"/>
        <v>29.13</v>
      </c>
      <c r="D48" s="21">
        <f t="shared" si="1"/>
        <v>9.61</v>
      </c>
      <c r="E48" s="23"/>
      <c r="F48" s="23"/>
      <c r="G48" s="23"/>
      <c r="H48" s="23"/>
      <c r="I48" s="23"/>
      <c r="J48" s="4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v>4</v>
      </c>
      <c r="V48" s="23"/>
      <c r="W48" s="45">
        <f t="shared" si="7"/>
        <v>25.13</v>
      </c>
      <c r="X48" s="23">
        <v>19.52</v>
      </c>
      <c r="Y48" s="49">
        <v>5.61</v>
      </c>
      <c r="Z48" s="50"/>
      <c r="AA48" s="23"/>
      <c r="AB48" s="24" t="s">
        <v>56</v>
      </c>
      <c r="AC48" s="47"/>
    </row>
    <row r="49" s="1" customFormat="1" ht="11" customHeight="1" spans="1:29">
      <c r="A49" s="32"/>
      <c r="B49" s="30" t="s">
        <v>84</v>
      </c>
      <c r="C49" s="31">
        <f t="shared" si="0"/>
        <v>96.38</v>
      </c>
      <c r="D49" s="21">
        <f t="shared" si="1"/>
        <v>71.17</v>
      </c>
      <c r="E49" s="23"/>
      <c r="F49" s="23"/>
      <c r="G49" s="23"/>
      <c r="H49" s="23"/>
      <c r="I49" s="23"/>
      <c r="J49" s="43"/>
      <c r="K49" s="23"/>
      <c r="L49" s="23"/>
      <c r="M49" s="23">
        <v>40</v>
      </c>
      <c r="N49" s="23">
        <v>16</v>
      </c>
      <c r="O49" s="23"/>
      <c r="P49" s="23"/>
      <c r="Q49" s="23"/>
      <c r="R49" s="23"/>
      <c r="S49" s="23">
        <v>5</v>
      </c>
      <c r="T49" s="23"/>
      <c r="U49" s="23"/>
      <c r="V49" s="23"/>
      <c r="W49" s="45">
        <f t="shared" si="7"/>
        <v>35.38</v>
      </c>
      <c r="X49" s="23">
        <v>25.21</v>
      </c>
      <c r="Y49" s="49">
        <v>10.17</v>
      </c>
      <c r="Z49" s="50"/>
      <c r="AA49" s="23"/>
      <c r="AB49" s="24" t="s">
        <v>56</v>
      </c>
      <c r="AC49" s="47"/>
    </row>
    <row r="50" s="1" customFormat="1" ht="11" customHeight="1" spans="1:29">
      <c r="A50" s="33"/>
      <c r="B50" s="30" t="s">
        <v>85</v>
      </c>
      <c r="C50" s="31">
        <f t="shared" si="0"/>
        <v>49.71</v>
      </c>
      <c r="D50" s="21">
        <f t="shared" si="1"/>
        <v>22.65</v>
      </c>
      <c r="E50" s="23"/>
      <c r="F50" s="23"/>
      <c r="G50" s="23"/>
      <c r="H50" s="23"/>
      <c r="I50" s="23"/>
      <c r="J50" s="43"/>
      <c r="K50" s="23"/>
      <c r="L50" s="23"/>
      <c r="M50" s="23"/>
      <c r="N50" s="23">
        <v>16</v>
      </c>
      <c r="O50" s="23"/>
      <c r="P50" s="23"/>
      <c r="Q50" s="23"/>
      <c r="R50" s="23"/>
      <c r="S50" s="23"/>
      <c r="T50" s="23"/>
      <c r="U50" s="23"/>
      <c r="V50" s="23"/>
      <c r="W50" s="45">
        <f t="shared" si="7"/>
        <v>33.71</v>
      </c>
      <c r="X50" s="23">
        <v>27.06</v>
      </c>
      <c r="Y50" s="49">
        <v>6.65</v>
      </c>
      <c r="Z50" s="50"/>
      <c r="AA50" s="23"/>
      <c r="AB50" s="24" t="s">
        <v>56</v>
      </c>
      <c r="AC50" s="47"/>
    </row>
    <row r="51" s="1" customFormat="1" ht="11" customHeight="1" spans="1:29">
      <c r="A51" s="29" t="s">
        <v>86</v>
      </c>
      <c r="B51" s="30" t="s">
        <v>55</v>
      </c>
      <c r="C51" s="31">
        <f t="shared" si="0"/>
        <v>212.38</v>
      </c>
      <c r="D51" s="21">
        <f t="shared" si="1"/>
        <v>109.41</v>
      </c>
      <c r="E51" s="23"/>
      <c r="F51" s="23"/>
      <c r="G51" s="23">
        <v>60</v>
      </c>
      <c r="H51" s="23">
        <v>30</v>
      </c>
      <c r="I51" s="23"/>
      <c r="J51" s="43"/>
      <c r="K51" s="23"/>
      <c r="L51" s="23"/>
      <c r="M51" s="23"/>
      <c r="N51" s="23"/>
      <c r="O51" s="23"/>
      <c r="P51" s="23"/>
      <c r="Q51" s="23">
        <v>5</v>
      </c>
      <c r="R51" s="23"/>
      <c r="S51" s="23"/>
      <c r="T51" s="23"/>
      <c r="U51" s="23">
        <v>7</v>
      </c>
      <c r="V51" s="23"/>
      <c r="W51" s="45">
        <f t="shared" si="7"/>
        <v>110.38</v>
      </c>
      <c r="X51" s="23">
        <v>102.97</v>
      </c>
      <c r="Y51" s="49">
        <v>7.41</v>
      </c>
      <c r="Z51" s="50"/>
      <c r="AA51" s="23"/>
      <c r="AB51" s="24" t="s">
        <v>56</v>
      </c>
      <c r="AC51" s="47"/>
    </row>
    <row r="52" s="1" customFormat="1" ht="11" customHeight="1" spans="1:29">
      <c r="A52" s="32"/>
      <c r="B52" s="30" t="s">
        <v>87</v>
      </c>
      <c r="C52" s="31">
        <f t="shared" si="0"/>
        <v>131.15</v>
      </c>
      <c r="D52" s="21">
        <f t="shared" si="1"/>
        <v>31.19</v>
      </c>
      <c r="E52" s="23"/>
      <c r="F52" s="23"/>
      <c r="G52" s="23"/>
      <c r="H52" s="23"/>
      <c r="I52" s="23"/>
      <c r="J52" s="4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>
        <v>7</v>
      </c>
      <c r="V52" s="23"/>
      <c r="W52" s="45">
        <f t="shared" si="7"/>
        <v>124.15</v>
      </c>
      <c r="X52" s="23">
        <v>99.96</v>
      </c>
      <c r="Y52" s="49">
        <v>24.19</v>
      </c>
      <c r="Z52" s="50"/>
      <c r="AA52" s="23"/>
      <c r="AB52" s="24" t="s">
        <v>56</v>
      </c>
      <c r="AC52" s="47"/>
    </row>
    <row r="53" s="1" customFormat="1" ht="11" customHeight="1" spans="1:29">
      <c r="A53" s="32"/>
      <c r="B53" s="30" t="s">
        <v>88</v>
      </c>
      <c r="C53" s="31">
        <f t="shared" si="0"/>
        <v>363.12</v>
      </c>
      <c r="D53" s="21">
        <f t="shared" si="1"/>
        <v>74.1</v>
      </c>
      <c r="E53" s="23">
        <v>40</v>
      </c>
      <c r="F53" s="23"/>
      <c r="G53" s="23"/>
      <c r="H53" s="23"/>
      <c r="I53" s="23"/>
      <c r="J53" s="4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>
        <v>7</v>
      </c>
      <c r="V53" s="23"/>
      <c r="W53" s="45">
        <f t="shared" si="7"/>
        <v>316.12</v>
      </c>
      <c r="X53" s="23">
        <v>289.02</v>
      </c>
      <c r="Y53" s="49">
        <v>27.1</v>
      </c>
      <c r="Z53" s="50"/>
      <c r="AA53" s="23"/>
      <c r="AB53" s="24" t="s">
        <v>56</v>
      </c>
      <c r="AC53" s="47"/>
    </row>
    <row r="54" s="1" customFormat="1" ht="11" customHeight="1" spans="1:29">
      <c r="A54" s="32"/>
      <c r="B54" s="30" t="s">
        <v>89</v>
      </c>
      <c r="C54" s="31">
        <f t="shared" si="0"/>
        <v>373.48</v>
      </c>
      <c r="D54" s="21">
        <f t="shared" si="1"/>
        <v>177.98</v>
      </c>
      <c r="E54" s="23"/>
      <c r="F54" s="23"/>
      <c r="G54" s="23"/>
      <c r="H54" s="23"/>
      <c r="I54" s="23"/>
      <c r="J54" s="4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>
        <v>7</v>
      </c>
      <c r="V54" s="23"/>
      <c r="W54" s="45">
        <f t="shared" si="7"/>
        <v>366.48</v>
      </c>
      <c r="X54" s="23">
        <v>195.5</v>
      </c>
      <c r="Y54" s="49">
        <v>170.98</v>
      </c>
      <c r="Z54" s="50"/>
      <c r="AA54" s="23"/>
      <c r="AB54" s="24" t="s">
        <v>56</v>
      </c>
      <c r="AC54" s="47"/>
    </row>
    <row r="55" s="1" customFormat="1" ht="11" customHeight="1" spans="1:29">
      <c r="A55" s="33"/>
      <c r="B55" s="30" t="s">
        <v>90</v>
      </c>
      <c r="C55" s="31">
        <f t="shared" si="0"/>
        <v>327.11</v>
      </c>
      <c r="D55" s="21">
        <f t="shared" si="1"/>
        <v>70.07</v>
      </c>
      <c r="E55" s="23">
        <v>50</v>
      </c>
      <c r="F55" s="23"/>
      <c r="G55" s="23"/>
      <c r="H55" s="23"/>
      <c r="I55" s="23"/>
      <c r="J55" s="4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>
        <v>6</v>
      </c>
      <c r="V55" s="23"/>
      <c r="W55" s="45">
        <f t="shared" si="7"/>
        <v>271.11</v>
      </c>
      <c r="X55" s="23">
        <v>257.04</v>
      </c>
      <c r="Y55" s="49">
        <v>14.07</v>
      </c>
      <c r="Z55" s="50"/>
      <c r="AA55" s="23"/>
      <c r="AB55" s="24" t="s">
        <v>56</v>
      </c>
      <c r="AC55" s="47"/>
    </row>
    <row r="56" s="1" customFormat="1" ht="11" customHeight="1" spans="1:29">
      <c r="A56" s="29" t="s">
        <v>91</v>
      </c>
      <c r="B56" s="30" t="s">
        <v>55</v>
      </c>
      <c r="C56" s="31">
        <f t="shared" si="0"/>
        <v>373.86</v>
      </c>
      <c r="D56" s="21">
        <f t="shared" si="1"/>
        <v>290.17</v>
      </c>
      <c r="E56" s="23"/>
      <c r="F56" s="23"/>
      <c r="G56" s="23"/>
      <c r="H56" s="23"/>
      <c r="I56" s="23"/>
      <c r="J56" s="43"/>
      <c r="K56" s="23">
        <v>30</v>
      </c>
      <c r="L56" s="23"/>
      <c r="M56" s="23"/>
      <c r="N56" s="23">
        <v>23</v>
      </c>
      <c r="O56" s="23">
        <v>200</v>
      </c>
      <c r="P56" s="23"/>
      <c r="Q56" s="23">
        <v>5</v>
      </c>
      <c r="R56" s="23"/>
      <c r="S56" s="23"/>
      <c r="T56" s="23"/>
      <c r="U56" s="23">
        <v>7</v>
      </c>
      <c r="V56" s="23"/>
      <c r="W56" s="45">
        <f t="shared" si="7"/>
        <v>107.86</v>
      </c>
      <c r="X56" s="23">
        <v>83.69</v>
      </c>
      <c r="Y56" s="49">
        <v>24.17</v>
      </c>
      <c r="Z56" s="50"/>
      <c r="AA56" s="23">
        <v>1</v>
      </c>
      <c r="AB56" s="24" t="s">
        <v>56</v>
      </c>
      <c r="AC56" s="47"/>
    </row>
    <row r="57" s="1" customFormat="1" ht="11" customHeight="1" spans="1:29">
      <c r="A57" s="32"/>
      <c r="B57" s="30" t="s">
        <v>92</v>
      </c>
      <c r="C57" s="31">
        <f t="shared" si="0"/>
        <v>386.45</v>
      </c>
      <c r="D57" s="21">
        <f t="shared" si="1"/>
        <v>71.51</v>
      </c>
      <c r="E57" s="23"/>
      <c r="F57" s="23"/>
      <c r="G57" s="23"/>
      <c r="H57" s="23"/>
      <c r="I57" s="23"/>
      <c r="J57" s="43"/>
      <c r="K57" s="23"/>
      <c r="L57" s="23"/>
      <c r="M57" s="23"/>
      <c r="N57" s="23">
        <v>24</v>
      </c>
      <c r="O57" s="23"/>
      <c r="P57" s="23"/>
      <c r="Q57" s="23"/>
      <c r="R57" s="23"/>
      <c r="S57" s="23"/>
      <c r="T57" s="23"/>
      <c r="U57" s="23"/>
      <c r="V57" s="23"/>
      <c r="W57" s="45">
        <f t="shared" si="7"/>
        <v>358.45</v>
      </c>
      <c r="X57" s="23">
        <v>314.94</v>
      </c>
      <c r="Y57" s="49">
        <v>43.51</v>
      </c>
      <c r="Z57" s="50"/>
      <c r="AA57" s="23">
        <v>4</v>
      </c>
      <c r="AB57" s="24" t="s">
        <v>56</v>
      </c>
      <c r="AC57" s="47"/>
    </row>
    <row r="58" s="1" customFormat="1" ht="11" customHeight="1" spans="1:29">
      <c r="A58" s="32"/>
      <c r="B58" s="30" t="s">
        <v>93</v>
      </c>
      <c r="C58" s="31">
        <f t="shared" si="0"/>
        <v>1112.58</v>
      </c>
      <c r="D58" s="21">
        <f t="shared" si="1"/>
        <v>873.74</v>
      </c>
      <c r="E58" s="23"/>
      <c r="F58" s="23"/>
      <c r="G58" s="23"/>
      <c r="H58" s="23"/>
      <c r="I58" s="23"/>
      <c r="J58" s="43">
        <v>774</v>
      </c>
      <c r="K58" s="23"/>
      <c r="L58" s="23"/>
      <c r="M58" s="23"/>
      <c r="N58" s="23">
        <v>48</v>
      </c>
      <c r="O58" s="23"/>
      <c r="P58" s="23"/>
      <c r="Q58" s="23"/>
      <c r="R58" s="23"/>
      <c r="S58" s="23"/>
      <c r="T58" s="23"/>
      <c r="U58" s="23">
        <v>10</v>
      </c>
      <c r="V58" s="23"/>
      <c r="W58" s="45">
        <f t="shared" si="7"/>
        <v>277.58</v>
      </c>
      <c r="X58" s="23">
        <v>238.84</v>
      </c>
      <c r="Y58" s="49">
        <v>38.74</v>
      </c>
      <c r="Z58" s="50"/>
      <c r="AA58" s="23">
        <v>3</v>
      </c>
      <c r="AB58" s="24" t="s">
        <v>56</v>
      </c>
      <c r="AC58" s="47"/>
    </row>
    <row r="59" s="1" customFormat="1" ht="11" customHeight="1" spans="1:29">
      <c r="A59" s="32"/>
      <c r="B59" s="30" t="s">
        <v>94</v>
      </c>
      <c r="C59" s="31">
        <f t="shared" si="0"/>
        <v>1041.27</v>
      </c>
      <c r="D59" s="21">
        <f t="shared" si="1"/>
        <v>922</v>
      </c>
      <c r="E59" s="23"/>
      <c r="F59" s="23"/>
      <c r="G59" s="23"/>
      <c r="H59" s="23"/>
      <c r="I59" s="23">
        <v>300</v>
      </c>
      <c r="J59" s="43">
        <v>70</v>
      </c>
      <c r="K59" s="23">
        <v>30</v>
      </c>
      <c r="L59" s="23"/>
      <c r="M59" s="23"/>
      <c r="N59" s="23">
        <v>20</v>
      </c>
      <c r="O59" s="23"/>
      <c r="P59" s="23"/>
      <c r="Q59" s="23"/>
      <c r="R59" s="23"/>
      <c r="S59" s="23"/>
      <c r="T59" s="23"/>
      <c r="U59" s="23"/>
      <c r="V59" s="23"/>
      <c r="W59" s="45">
        <f t="shared" si="7"/>
        <v>119.27</v>
      </c>
      <c r="X59" s="23">
        <v>119.27</v>
      </c>
      <c r="Y59" s="49"/>
      <c r="Z59" s="50">
        <v>500</v>
      </c>
      <c r="AA59" s="23">
        <v>2</v>
      </c>
      <c r="AB59" s="24" t="s">
        <v>56</v>
      </c>
      <c r="AC59" s="47"/>
    </row>
    <row r="60" s="1" customFormat="1" ht="11" customHeight="1" spans="1:29">
      <c r="A60" s="33"/>
      <c r="B60" s="30" t="s">
        <v>95</v>
      </c>
      <c r="C60" s="31">
        <f t="shared" si="0"/>
        <v>688.24</v>
      </c>
      <c r="D60" s="21">
        <f t="shared" si="1"/>
        <v>249.78</v>
      </c>
      <c r="E60" s="23"/>
      <c r="F60" s="23"/>
      <c r="G60" s="23"/>
      <c r="H60" s="23"/>
      <c r="I60" s="23"/>
      <c r="J60" s="43"/>
      <c r="K60" s="23">
        <v>30</v>
      </c>
      <c r="L60" s="23"/>
      <c r="M60" s="23"/>
      <c r="N60" s="23"/>
      <c r="O60" s="23"/>
      <c r="P60" s="23"/>
      <c r="Q60" s="23"/>
      <c r="R60" s="23"/>
      <c r="S60" s="23"/>
      <c r="T60" s="23"/>
      <c r="U60" s="23">
        <v>10</v>
      </c>
      <c r="V60" s="23"/>
      <c r="W60" s="45">
        <f t="shared" si="7"/>
        <v>648.24</v>
      </c>
      <c r="X60" s="23">
        <v>438.46</v>
      </c>
      <c r="Y60" s="49">
        <v>209.78</v>
      </c>
      <c r="Z60" s="50"/>
      <c r="AA60" s="23"/>
      <c r="AB60" s="24" t="s">
        <v>56</v>
      </c>
      <c r="AC60" s="47"/>
    </row>
    <row r="61" s="1" customFormat="1" ht="11" customHeight="1" spans="1:29">
      <c r="A61" s="34" t="s">
        <v>96</v>
      </c>
      <c r="B61" s="35" t="s">
        <v>97</v>
      </c>
      <c r="C61" s="31">
        <f t="shared" si="0"/>
        <v>270</v>
      </c>
      <c r="D61" s="21">
        <f t="shared" si="1"/>
        <v>270</v>
      </c>
      <c r="E61" s="23"/>
      <c r="F61" s="23"/>
      <c r="G61" s="23">
        <v>120</v>
      </c>
      <c r="H61" s="23">
        <v>30</v>
      </c>
      <c r="I61" s="23"/>
      <c r="J61" s="43"/>
      <c r="K61" s="23"/>
      <c r="L61" s="23"/>
      <c r="M61" s="23"/>
      <c r="N61" s="23">
        <v>0</v>
      </c>
      <c r="O61" s="23">
        <v>100</v>
      </c>
      <c r="P61" s="23"/>
      <c r="Q61" s="23"/>
      <c r="R61" s="23"/>
      <c r="S61" s="23">
        <v>20</v>
      </c>
      <c r="T61" s="23"/>
      <c r="U61" s="23"/>
      <c r="V61" s="23"/>
      <c r="W61" s="45">
        <f t="shared" si="7"/>
        <v>0</v>
      </c>
      <c r="X61" s="23"/>
      <c r="Y61" s="49"/>
      <c r="Z61" s="50"/>
      <c r="AA61" s="23"/>
      <c r="AB61" s="24" t="s">
        <v>56</v>
      </c>
      <c r="AC61" s="47"/>
    </row>
    <row r="62" s="1" customFormat="1" ht="11" customHeight="1" spans="1:29">
      <c r="A62" s="36"/>
      <c r="B62" s="35" t="s">
        <v>98</v>
      </c>
      <c r="C62" s="31">
        <f t="shared" si="0"/>
        <v>29.23</v>
      </c>
      <c r="D62" s="21">
        <f t="shared" si="1"/>
        <v>20.79</v>
      </c>
      <c r="E62" s="23"/>
      <c r="F62" s="23"/>
      <c r="G62" s="23"/>
      <c r="H62" s="23"/>
      <c r="I62" s="23"/>
      <c r="J62" s="43"/>
      <c r="K62" s="23"/>
      <c r="L62" s="23"/>
      <c r="M62" s="23"/>
      <c r="N62" s="23">
        <v>16</v>
      </c>
      <c r="O62" s="23"/>
      <c r="P62" s="23"/>
      <c r="Q62" s="23"/>
      <c r="R62" s="23"/>
      <c r="S62" s="23"/>
      <c r="T62" s="23"/>
      <c r="U62" s="23"/>
      <c r="V62" s="23"/>
      <c r="W62" s="45">
        <f t="shared" si="7"/>
        <v>13.23</v>
      </c>
      <c r="X62" s="23">
        <v>8.44</v>
      </c>
      <c r="Y62" s="49">
        <v>4.79</v>
      </c>
      <c r="Z62" s="50"/>
      <c r="AA62" s="23"/>
      <c r="AB62" s="24" t="s">
        <v>56</v>
      </c>
      <c r="AC62" s="47"/>
    </row>
    <row r="63" s="1" customFormat="1" ht="11" customHeight="1" spans="1:29">
      <c r="A63" s="36"/>
      <c r="B63" s="35" t="s">
        <v>99</v>
      </c>
      <c r="C63" s="31">
        <f t="shared" si="0"/>
        <v>22.99</v>
      </c>
      <c r="D63" s="21">
        <f t="shared" si="1"/>
        <v>6.31</v>
      </c>
      <c r="E63" s="23"/>
      <c r="F63" s="23"/>
      <c r="G63" s="23"/>
      <c r="H63" s="23"/>
      <c r="I63" s="23"/>
      <c r="J63" s="43"/>
      <c r="K63" s="23"/>
      <c r="L63" s="23"/>
      <c r="M63" s="23"/>
      <c r="N63" s="23"/>
      <c r="O63" s="23"/>
      <c r="P63" s="23"/>
      <c r="Q63" s="23"/>
      <c r="R63" s="23"/>
      <c r="S63" s="23">
        <v>5</v>
      </c>
      <c r="T63" s="23"/>
      <c r="U63" s="23"/>
      <c r="V63" s="23"/>
      <c r="W63" s="45">
        <f t="shared" si="7"/>
        <v>17.99</v>
      </c>
      <c r="X63" s="23">
        <v>16.68</v>
      </c>
      <c r="Y63" s="49">
        <v>1.31</v>
      </c>
      <c r="Z63" s="50"/>
      <c r="AA63" s="23"/>
      <c r="AB63" s="24" t="s">
        <v>56</v>
      </c>
      <c r="AC63" s="47"/>
    </row>
    <row r="64" s="1" customFormat="1" ht="11" customHeight="1" spans="1:29">
      <c r="A64" s="36"/>
      <c r="B64" s="35" t="s">
        <v>100</v>
      </c>
      <c r="C64" s="31">
        <f t="shared" si="0"/>
        <v>268.37</v>
      </c>
      <c r="D64" s="21">
        <f t="shared" si="1"/>
        <v>141.84</v>
      </c>
      <c r="E64" s="23"/>
      <c r="F64" s="23"/>
      <c r="G64" s="23"/>
      <c r="H64" s="23"/>
      <c r="I64" s="23"/>
      <c r="J64" s="43"/>
      <c r="K64" s="23"/>
      <c r="L64" s="23">
        <v>44</v>
      </c>
      <c r="M64" s="23">
        <v>40</v>
      </c>
      <c r="N64" s="23">
        <v>35</v>
      </c>
      <c r="O64" s="23"/>
      <c r="P64" s="23"/>
      <c r="Q64" s="23"/>
      <c r="R64" s="23"/>
      <c r="S64" s="23"/>
      <c r="T64" s="23"/>
      <c r="U64" s="23">
        <v>7</v>
      </c>
      <c r="V64" s="23"/>
      <c r="W64" s="45">
        <f t="shared" si="7"/>
        <v>139.37</v>
      </c>
      <c r="X64" s="23">
        <v>126.53</v>
      </c>
      <c r="Y64" s="49">
        <v>12.84</v>
      </c>
      <c r="Z64" s="50"/>
      <c r="AA64" s="23">
        <v>3</v>
      </c>
      <c r="AB64" s="24" t="s">
        <v>56</v>
      </c>
      <c r="AC64" s="47"/>
    </row>
    <row r="65" s="1" customFormat="1" ht="11" customHeight="1" spans="1:29">
      <c r="A65" s="36"/>
      <c r="B65" s="35" t="s">
        <v>101</v>
      </c>
      <c r="C65" s="31">
        <f t="shared" si="0"/>
        <v>24.69</v>
      </c>
      <c r="D65" s="21">
        <f t="shared" si="1"/>
        <v>6.13</v>
      </c>
      <c r="E65" s="23"/>
      <c r="F65" s="23"/>
      <c r="G65" s="23"/>
      <c r="H65" s="23"/>
      <c r="I65" s="23"/>
      <c r="J65" s="43"/>
      <c r="K65" s="23"/>
      <c r="L65" s="23"/>
      <c r="M65" s="23"/>
      <c r="N65" s="23"/>
      <c r="O65" s="23"/>
      <c r="P65" s="23"/>
      <c r="Q65" s="23"/>
      <c r="R65" s="23"/>
      <c r="S65" s="23">
        <v>5</v>
      </c>
      <c r="T65" s="23"/>
      <c r="U65" s="23"/>
      <c r="V65" s="23"/>
      <c r="W65" s="45">
        <f t="shared" si="7"/>
        <v>19.69</v>
      </c>
      <c r="X65" s="23">
        <v>18.56</v>
      </c>
      <c r="Y65" s="49">
        <v>1.13</v>
      </c>
      <c r="Z65" s="50"/>
      <c r="AA65" s="23"/>
      <c r="AB65" s="24" t="s">
        <v>56</v>
      </c>
      <c r="AC65" s="47"/>
    </row>
    <row r="66" s="1" customFormat="1" ht="11" customHeight="1" spans="1:29">
      <c r="A66" s="36"/>
      <c r="B66" s="35" t="s">
        <v>102</v>
      </c>
      <c r="C66" s="31">
        <f t="shared" si="0"/>
        <v>66.07</v>
      </c>
      <c r="D66" s="21">
        <f t="shared" si="1"/>
        <v>21.39</v>
      </c>
      <c r="E66" s="23"/>
      <c r="F66" s="23"/>
      <c r="G66" s="23"/>
      <c r="H66" s="23"/>
      <c r="I66" s="23"/>
      <c r="J66" s="43"/>
      <c r="K66" s="23"/>
      <c r="L66" s="23"/>
      <c r="M66" s="23"/>
      <c r="N66" s="23"/>
      <c r="O66" s="23"/>
      <c r="P66" s="23"/>
      <c r="Q66" s="23"/>
      <c r="R66" s="23"/>
      <c r="S66" s="23">
        <v>5</v>
      </c>
      <c r="T66" s="23"/>
      <c r="U66" s="23"/>
      <c r="V66" s="23"/>
      <c r="W66" s="45">
        <f t="shared" si="7"/>
        <v>61.07</v>
      </c>
      <c r="X66" s="23">
        <v>44.68</v>
      </c>
      <c r="Y66" s="49">
        <v>16.39</v>
      </c>
      <c r="Z66" s="50"/>
      <c r="AA66" s="23"/>
      <c r="AB66" s="24" t="s">
        <v>56</v>
      </c>
      <c r="AC66" s="47"/>
    </row>
    <row r="67" s="1" customFormat="1" ht="11" customHeight="1" spans="1:29">
      <c r="A67" s="36"/>
      <c r="B67" s="35" t="s">
        <v>103</v>
      </c>
      <c r="C67" s="31">
        <f t="shared" si="0"/>
        <v>551.11</v>
      </c>
      <c r="D67" s="21">
        <f t="shared" si="1"/>
        <v>518.46</v>
      </c>
      <c r="E67" s="23"/>
      <c r="F67" s="23"/>
      <c r="G67" s="23"/>
      <c r="H67" s="23"/>
      <c r="I67" s="23"/>
      <c r="J67" s="4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v>11</v>
      </c>
      <c r="V67" s="23"/>
      <c r="W67" s="45">
        <f t="shared" si="7"/>
        <v>40.11</v>
      </c>
      <c r="X67" s="23">
        <v>32.65</v>
      </c>
      <c r="Y67" s="49">
        <v>7.46</v>
      </c>
      <c r="Z67" s="50">
        <v>500</v>
      </c>
      <c r="AA67" s="23"/>
      <c r="AB67" s="24" t="s">
        <v>56</v>
      </c>
      <c r="AC67" s="47"/>
    </row>
    <row r="68" s="1" customFormat="1" ht="11" customHeight="1" spans="1:29">
      <c r="A68" s="36"/>
      <c r="B68" s="35" t="s">
        <v>104</v>
      </c>
      <c r="C68" s="31">
        <f t="shared" si="0"/>
        <v>66.47</v>
      </c>
      <c r="D68" s="21">
        <f t="shared" si="1"/>
        <v>35.85</v>
      </c>
      <c r="E68" s="23"/>
      <c r="F68" s="23"/>
      <c r="G68" s="23"/>
      <c r="H68" s="23"/>
      <c r="I68" s="23"/>
      <c r="J68" s="43"/>
      <c r="K68" s="23"/>
      <c r="L68" s="23"/>
      <c r="M68" s="23"/>
      <c r="N68" s="23">
        <v>18</v>
      </c>
      <c r="O68" s="23"/>
      <c r="P68" s="23"/>
      <c r="Q68" s="23"/>
      <c r="R68" s="23"/>
      <c r="S68" s="23">
        <v>5</v>
      </c>
      <c r="T68" s="23"/>
      <c r="U68" s="23">
        <v>6</v>
      </c>
      <c r="V68" s="23"/>
      <c r="W68" s="45">
        <f t="shared" si="7"/>
        <v>35.47</v>
      </c>
      <c r="X68" s="23">
        <v>30.62</v>
      </c>
      <c r="Y68" s="49">
        <v>4.85</v>
      </c>
      <c r="Z68" s="50"/>
      <c r="AA68" s="23">
        <v>2</v>
      </c>
      <c r="AB68" s="24" t="s">
        <v>56</v>
      </c>
      <c r="AC68" s="47"/>
    </row>
    <row r="69" s="1" customFormat="1" ht="11" customHeight="1" spans="1:29">
      <c r="A69" s="51"/>
      <c r="B69" s="35" t="s">
        <v>105</v>
      </c>
      <c r="C69" s="31">
        <f t="shared" si="0"/>
        <v>38.88</v>
      </c>
      <c r="D69" s="21">
        <f t="shared" si="1"/>
        <v>6.37</v>
      </c>
      <c r="E69" s="23"/>
      <c r="F69" s="23"/>
      <c r="G69" s="23"/>
      <c r="H69" s="23"/>
      <c r="I69" s="23"/>
      <c r="J69" s="43"/>
      <c r="K69" s="23"/>
      <c r="L69" s="23"/>
      <c r="M69" s="23"/>
      <c r="N69" s="23"/>
      <c r="O69" s="23"/>
      <c r="P69" s="23"/>
      <c r="Q69" s="23"/>
      <c r="R69" s="23"/>
      <c r="S69" s="23">
        <v>5</v>
      </c>
      <c r="T69" s="23"/>
      <c r="U69" s="23"/>
      <c r="V69" s="23"/>
      <c r="W69" s="45">
        <f t="shared" si="7"/>
        <v>33.88</v>
      </c>
      <c r="X69" s="23">
        <v>32.51</v>
      </c>
      <c r="Y69" s="49">
        <v>1.37</v>
      </c>
      <c r="Z69" s="50"/>
      <c r="AA69" s="23"/>
      <c r="AB69" s="24" t="s">
        <v>56</v>
      </c>
      <c r="AC69" s="47"/>
    </row>
    <row r="70" s="1" customFormat="1" ht="11" customHeight="1" spans="1:29">
      <c r="A70" s="52" t="s">
        <v>106</v>
      </c>
      <c r="B70" s="52"/>
      <c r="C70" s="31">
        <f t="shared" si="0"/>
        <v>14.66</v>
      </c>
      <c r="D70" s="21">
        <f t="shared" si="1"/>
        <v>10</v>
      </c>
      <c r="E70" s="23"/>
      <c r="F70" s="23"/>
      <c r="G70" s="23"/>
      <c r="H70" s="23"/>
      <c r="I70" s="23"/>
      <c r="J70" s="43"/>
      <c r="K70" s="23"/>
      <c r="L70" s="23"/>
      <c r="M70" s="23"/>
      <c r="N70" s="23">
        <v>0</v>
      </c>
      <c r="O70" s="23"/>
      <c r="P70" s="23"/>
      <c r="Q70" s="23"/>
      <c r="R70" s="23"/>
      <c r="S70" s="23">
        <v>10</v>
      </c>
      <c r="T70" s="23"/>
      <c r="U70" s="23"/>
      <c r="V70" s="23"/>
      <c r="W70" s="45">
        <f t="shared" si="7"/>
        <v>4.66</v>
      </c>
      <c r="X70" s="23">
        <v>4.66</v>
      </c>
      <c r="Y70" s="49"/>
      <c r="Z70" s="50"/>
      <c r="AA70" s="23"/>
      <c r="AB70" s="24" t="s">
        <v>56</v>
      </c>
      <c r="AC70" s="47"/>
    </row>
    <row r="71" s="1" customFormat="1" ht="11" customHeight="1" spans="1:29">
      <c r="A71" s="53" t="s">
        <v>107</v>
      </c>
      <c r="B71" s="53"/>
      <c r="C71" s="31">
        <f t="shared" si="0"/>
        <v>950.3</v>
      </c>
      <c r="D71" s="21">
        <f t="shared" si="1"/>
        <v>401.04</v>
      </c>
      <c r="E71" s="23"/>
      <c r="F71" s="23"/>
      <c r="G71" s="23"/>
      <c r="H71" s="23"/>
      <c r="I71" s="23"/>
      <c r="J71" s="43">
        <v>235</v>
      </c>
      <c r="K71" s="23"/>
      <c r="L71" s="23"/>
      <c r="M71" s="23"/>
      <c r="N71" s="23">
        <v>64</v>
      </c>
      <c r="O71" s="23"/>
      <c r="P71" s="23"/>
      <c r="Q71" s="23"/>
      <c r="R71" s="23"/>
      <c r="S71" s="23"/>
      <c r="T71" s="23"/>
      <c r="U71" s="23"/>
      <c r="V71" s="23"/>
      <c r="W71" s="45">
        <f t="shared" si="7"/>
        <v>645.3</v>
      </c>
      <c r="X71" s="23">
        <v>549.26</v>
      </c>
      <c r="Y71" s="49">
        <v>96.04</v>
      </c>
      <c r="Z71" s="50"/>
      <c r="AA71" s="23">
        <v>6</v>
      </c>
      <c r="AB71" s="24" t="s">
        <v>56</v>
      </c>
      <c r="AC71" s="47"/>
    </row>
    <row r="72" s="1" customFormat="1" ht="11" customHeight="1" spans="1:29">
      <c r="A72" s="53" t="s">
        <v>108</v>
      </c>
      <c r="B72" s="53"/>
      <c r="C72" s="31">
        <f t="shared" si="0"/>
        <v>198.02</v>
      </c>
      <c r="D72" s="21">
        <f t="shared" si="1"/>
        <v>57.81</v>
      </c>
      <c r="E72" s="23"/>
      <c r="F72" s="23"/>
      <c r="G72" s="23"/>
      <c r="H72" s="23"/>
      <c r="I72" s="23"/>
      <c r="J72" s="43"/>
      <c r="K72" s="23"/>
      <c r="L72" s="23"/>
      <c r="M72" s="23"/>
      <c r="N72" s="23">
        <v>26</v>
      </c>
      <c r="O72" s="23"/>
      <c r="P72" s="23"/>
      <c r="Q72" s="23"/>
      <c r="R72" s="23"/>
      <c r="S72" s="23"/>
      <c r="T72" s="23"/>
      <c r="U72" s="23">
        <v>7</v>
      </c>
      <c r="V72" s="23"/>
      <c r="W72" s="45">
        <f t="shared" si="7"/>
        <v>161.02</v>
      </c>
      <c r="X72" s="23">
        <v>140.21</v>
      </c>
      <c r="Y72" s="49">
        <v>20.81</v>
      </c>
      <c r="Z72" s="50"/>
      <c r="AA72" s="23">
        <v>4</v>
      </c>
      <c r="AB72" s="24" t="s">
        <v>56</v>
      </c>
      <c r="AC72" s="47"/>
    </row>
  </sheetData>
  <mergeCells count="67">
    <mergeCell ref="A1:B1"/>
    <mergeCell ref="A2:AA2"/>
    <mergeCell ref="A3:C3"/>
    <mergeCell ref="Z3:AC3"/>
    <mergeCell ref="E4:Z4"/>
    <mergeCell ref="E5:I5"/>
    <mergeCell ref="J5:K5"/>
    <mergeCell ref="L5:N5"/>
    <mergeCell ref="O5:R5"/>
    <mergeCell ref="S5:Y5"/>
    <mergeCell ref="W6:Y6"/>
    <mergeCell ref="A8:C8"/>
    <mergeCell ref="E8:AA8"/>
    <mergeCell ref="A9:C9"/>
    <mergeCell ref="E9:AA9"/>
    <mergeCell ref="A10:C10"/>
    <mergeCell ref="E10:I10"/>
    <mergeCell ref="L10:N10"/>
    <mergeCell ref="O10:R10"/>
    <mergeCell ref="S10:V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70:B70"/>
    <mergeCell ref="A71:B71"/>
    <mergeCell ref="A72:B72"/>
    <mergeCell ref="A21:A26"/>
    <mergeCell ref="A27:A32"/>
    <mergeCell ref="A33:A36"/>
    <mergeCell ref="A37:A39"/>
    <mergeCell ref="A40:A44"/>
    <mergeCell ref="A45:A50"/>
    <mergeCell ref="A51:A55"/>
    <mergeCell ref="A56:A60"/>
    <mergeCell ref="A61:A69"/>
    <mergeCell ref="C4:C7"/>
    <mergeCell ref="D4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Z6:Z7"/>
    <mergeCell ref="AA4:AA7"/>
    <mergeCell ref="AB4:AB7"/>
    <mergeCell ref="AC4:AC7"/>
    <mergeCell ref="A4:B7"/>
  </mergeCells>
  <pageMargins left="0.751388888888889" right="0.751388888888889" top="1" bottom="1" header="0.511805555555556" footer="0.511805555555556"/>
  <pageSetup paperSize="9" scale="63" fitToHeight="0" orientation="landscape" horizontalDpi="600"/>
  <headerFooter/>
  <rowBreaks count="2" manualBreakCount="2">
    <brk id="19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非贫非整合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2020-05-15T07:26:26Z</dcterms:created>
  <dcterms:modified xsi:type="dcterms:W3CDTF">2020-05-15T07:26:37Z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