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activeTab="1"/>
  </bookViews>
  <sheets>
    <sheet name="Sheet1" sheetId="1" r:id="rId1"/>
    <sheet name="Sheet2" sheetId="2" r:id="rId2"/>
  </sheets>
  <externalReferences>
    <externalReference r:id="rId3"/>
  </externalReferences>
  <definedNames>
    <definedName name="_xlnm._FilterDatabase" localSheetId="0" hidden="1">Sheet1!$A$5:$F$54</definedName>
    <definedName name="_xlnm.Print_Area" localSheetId="1">Sheet2!$A$1:$H$54</definedName>
    <definedName name="_xlnm.Print_Titles" localSheetId="1">Sheet2!$3:$5</definedName>
  </definedNames>
  <calcPr calcId="144525" concurrentCalc="0"/>
</workbook>
</file>

<file path=xl/sharedStrings.xml><?xml version="1.0" encoding="utf-8"?>
<sst xmlns="http://schemas.openxmlformats.org/spreadsheetml/2006/main" count="67">
  <si>
    <t>评价得分和等级统计表（汇总）</t>
  </si>
  <si>
    <t>评价专项资金名称：2019年度省级水利发展补助资金</t>
  </si>
  <si>
    <t>序号</t>
  </si>
  <si>
    <t>市、县（单位）</t>
  </si>
  <si>
    <t>自评结果</t>
  </si>
  <si>
    <t>第三方评价结果</t>
  </si>
  <si>
    <t>自评分数</t>
  </si>
  <si>
    <t>评价等级</t>
  </si>
  <si>
    <t>评价分数</t>
  </si>
  <si>
    <t>双阳区</t>
  </si>
  <si>
    <t>九台区</t>
  </si>
  <si>
    <t>注：90分（含）以上为优秀；80分（含）以上-90分为良好；60分（含）以上-80分为合格；60分以下为不合格。</t>
  </si>
  <si>
    <t>评价得分和存在问题情况表（汇总）</t>
  </si>
  <si>
    <t>评价专项资金名称：2019年度水利发展补助资金</t>
  </si>
  <si>
    <t>主要存在的问题和扣分原因</t>
  </si>
  <si>
    <t>备注</t>
  </si>
  <si>
    <t xml:space="preserve">1、	资金到位率：扣0.27分。资金到位率94.56%。
2、	填报质量：扣2.5分。3处填报错误、证明资料日期不正确。
3、	服务对象满意度指标：“指标1：受益群众满意度”的满意度未填具体数据。应为96.67%
4、	时效指标：在2019年底投资完成比例应为100%，而不是80%
5、	智慧水库洪水调度系统开发投标文件中投标函、法定代表人身份证明、法定代表人授权书、开标一览表、投标报价分项表、技术偏离表填写的日期为2016年6月23日，日期错误
总扣分2.77分，总得分97.23分。
</t>
  </si>
  <si>
    <t xml:space="preserve">1、	资金分配办法：扣2分。未制定适合该单位的财政资金管理办法及绩效管理办法。
2、	组织领导：扣2分。未成立绩效评价领导小组，有指定专人填报申报数据。
3、	填报质量：扣2.5分。3处填报错误，提供资料问题
农业水价综合改革（省级）：吉林省农业水价综合改革技术方案缺少专家论证，技术方案评审会未形成会议记录。
4、	可持续影响指标：未填写完成情况
5、	质量指标：扣2分。截止2020年6月底，需初步初步验收的项目2个，水价方案编制未完成验收，验收率为50%
6、	时效指标：在2019年底投资完成比例88%，截至2020年6月底，投资完成比例100%
总扣分8.5分，总得分91.5分。
</t>
  </si>
  <si>
    <t>1、	填报质量：扣2分。有2处填报错误；
2、	资金分配办法：扣2分。无资金管理办法文件、绩效管理办法文件
3、	组织领导：扣1分。未明确开展绩效评价工作的相关科室及具体负责整理、填报的工作人员。
4、	工程设计合同设计单位法人未签字。
5、	监测设备未提供询价记录。
总扣分5分，总得分95分。</t>
  </si>
  <si>
    <t>1、	资金分配办法：扣2分。无资金管理办法和绩效管理办法。
2、	填报质量：扣2分。自评表2处填报错误，应提供的资料不全：
3、	报送时效性：扣4分。未报送自评资料。
4、	经济效益指标：未填列。
5、	社会效益指标：未填列；
6、	组织领导：扣2分。未成立绩效评价领导小组。但有指定具体负责整理、填报的工作人员
7、	未提供省级资金拨付文件
8、	应提供的绩效目标调整情况等说明和证明材料不齐全
总扣分10分，总得分90分。</t>
  </si>
  <si>
    <t>1、分配办法，扣2分。长春市水务局无水利发展资金使用办法和绩效管理办法。
2、分配结果，扣2分，资金分配未依照管理办法规定。
3、资金到位率，扣3.23分，财政资金已支付实施主体额度135万元，资金到位率59%。
4、组织领导，扣3分，未成立绩效评价领导小组。
5、填报质量，扣3分，有4处填报错误，每处0.5分，共2分；应提供的绩效评价证明材料不齐全，扣1分。
(1)中央资金吉财农指[2019]1113号(吉财农指[2019]282号)吉林农业大学节水型校园相关建设项目，未提供明细账和会计凭证。
(2)中央资金吉财农指[2019]1113号(吉财农指[2019]282号)小型水库维修养护资金新立城水库75万元未使用，支出金额为0元，拨付凭证未提供。
(3)中央资金吉财农指[2019]1113号(吉财农指[2019]282号)长春新区2019年小型水库维修养护项目无财务机构，统一由区财政进行拨付，未获取收款凭证，缺少付款凭证。
(4)验收环节存在漏项。净月高新区2019年8座小型水库维修养护工程单分部工程质量评定资料中单位工程施工质量评定表、无项目法人盖章签字，无质量监督机构监督签字；完工验收鉴定书中无建设管理处签字；视为未通过验收。
(5)缺少工程相关资料。长春新区2019年小型水库维修养护工程概算批复金额与工程合同金额计算基数不符，未补充施工单位选择询价记录。吉林农业大学学生公寓中水回收及相关改造工程缺少项目预算申报书。
6、数量指标，扣3分。新立城水库未完工，扣1分。农村饮水工程未完工扣2分。
7、质量指标，扣2分。初步验收率50%，一共4个项目类型，其中一个未验收，1个验收节点超过2020年6月30日。
8、社会效益指标，扣1分。农村饮水工程未完工，社会效益指标农村饮水工程维修养护覆盖服务人口5.52万未完成。
长春市合计扣19.23分，得80.77分。</t>
  </si>
  <si>
    <t>良好</t>
  </si>
  <si>
    <t>合格</t>
  </si>
  <si>
    <t>1、	资金分配，扣2分：无水利发展资金使用办法、无水利局绩效管理办法。
2、	资金到位率：扣4.7分，资金到位率6.01%。
3、	资金到位时效：扣3.72分，财政资金已实际支付实施主体额度加上资金结存在业务主管部门额度的和除以预算数比例6.97%。
4、	绩效评价填报质量：此项一共扣3分。自评报告及自评表存在填报错误，投资完成比例、数量指标，扣1分。部分财务、工程资料不完整或存在问题，扣2分：其中工程部分：（1）河道治理工程：竣工图纸未按照现场实际情况绘制，仅依据设计图纸加盖竣工章。设计图纸方砖由100mm厚改为80mm厚，综合单价未发生变动。未提供专项支出明细账，无申请文件及批复文件，招标公告中标通知书，无验收报告（2）小型水库工程设施维修养护：无验收程序，工程款已结算。无向长春市水利局提交的项目申请文件，但有批复及实施方案。（3）农村饮水工程维修养护：无验收程序，工程款已结算。（4）水闸工程：无验收程序，工程款已结算，无结算资料，缺少部分合同资料，无施工过程资料。无向长春市水利局提交的项目申请文件，但有批复及实施方案，缺少部分三级单位专项收支明细账23.44万元，缺少部分三级单位收支凭证23.44万元。（5）中小河流治理缺少专项支出明细账、缺水利局的收款凭证及记账凭证、无申请文件及批复文件、无招标公告中标通知书、验收报告。
5、	数量指标：总共扣7分。治理中小河流（流域面积200-3000平方公里）未完成，扣2分，农村饮水工程维修养护数量项目未验收，扣2分，小型水库工程维修养护座数项目未验收，扣2分，公益性水利设施维修养护（水闸工程）项目未验收，扣1分。
6、	质量指标：扣3.2分。截止2020年6月底，项目初步验收率为20%。
7、	时效指标：总共扣6.13分。截至2019年底，投资完成比例6.01%，扣2.77分，截至2020年6月底，投资完成比例43.98%，扣3.36分。
8、	社会效益指标；总共扣2分。中小河流治理保护人口数量填报错误且中小河流治理保护人口数量未完成，扣1分。农村饮水工程维修养护覆盖服务人口项目未完成，指标未达成，扣1分。
总共扣除37.76分，得分62.24分。</t>
  </si>
  <si>
    <t>优秀</t>
  </si>
  <si>
    <t>1、	资金到位率：扣0.68分。财政资金已实际支付实施主体额度2099.7011万元，预算数2428万元，比例86.47%。
2、	资金到位时效：扣0.41分。财政资金已实际支付实施主体加上资金结存在业务主管部门额度2117.20万元，预算数2428万元，比例87.2%。 
3、	资金安全问题：扣2分。山洪灾害防治非工程措施项目，小型水库工程设施维修养护项目未设专户核算。
4、	绩效管理填报质量：总共扣2分。自评报告资金到位率、2019年12月底及2020年6月底投资完成率两项填报不准确，扣1分。部分工程资料不完整或存在问题，扣1分：中小河流三岔河长春市九台区重点段治理工程：工程已完工，无分部工程验收、单位工程验收、合同工程完工验收、竣工验收。设计变更资料不全，只提供设计变更报告初稿因征地原因未按时开工、完工，且未为施工单位补充延期协议。
特殊说明：该项目分别为中小河流治理项目2项（包括：1、长春市九台区2018年中小河流小南河污水处理厂段治理工程88万元，2、中小河流三岔河长春市九台区重点段治理工程（二期）1897万元），其中2018年中小河流小南河污水处理厂段治理工程2019年已经进行绩效评价，88万资金于2020年拨入，故批复年度目标未填报此项目，另外该项目正进行财政评审阶段，未完成初步验收，九台市水利局已与省水利厅沟通，绩效评价项目数计入总项目数。
5、	数量指标：总共扣5分。治理中小河流（流域面积200-3000平方公里）项目未验收，扣2分。新增农业水价综合改革面积项目未验收，扣1分。新增农业水价综合改革面积（省级）应填未填，扣1分。地方交通安全项目（农用桥梁工程），应填未填，扣1分。
6、	质量指标：扣2.86分。截止2020年6月底，项目初步验收率，2018年中小河流小南河污水处理厂段治理工程计入本次绩效评价，初验项目数为2个，总数为7个。
7、	时效指标：总共扣2.95分。截至2019年底，投资完成比例2.6%。扣2.9分，截至2020年6月底，投资完成比例99.17%，扣0.05分。
8、	社会效益指标：总共扣2分。中小河流治理保护人口数量未完成，扣1分。促进节水、排水移民村应填未填，扣1分。
9、	生态效益指标：扣1分。改善生态环境受益人口0.0356，该指标应填未填。
总共扣除18.9分，得分81.10分。</t>
  </si>
  <si>
    <t>1、	资金到位率：扣4.35分。财政资金已实际支付实施主体额度535.78万，除以预算数4107万，比例13.05%。
2、	资金到位时效：扣3.45分。财政资金已实际支付实施主体额度加上资金结存在业务主管部门额度的和567.82万，除以预算数4107万，比例13.83%。
3、	资金安全问题：扣1分。小型水库工程设施维修养护项目二级单位农安县农村水利服务中心站未设专户核算。
4、	填报质量：此项一共扣3分。自评报告投资完成额、投资完成率填报错误，扣1分。部分工程资料不完整或存在问题，扣2分：（1）小型水库设施维修养护中央水利发展资金项目：合同签订工期为2019年9月16日~2019年11月15日，完工验收日期为2020年5月20日，该项目未按合同工期完工。（2）国有公益性水利工程维修养护省级补助资金项目：头道岗水库、共青团水库、松城一级站合同文件双方签订未约定合同工期，存在劳动纠纷风险。（3）中小河流农安县太平河（姜驼子沟口~伊通河口）段治理工程：合同工期约定为2019.4.1~2020.3.31，截至绩效评价为止该工程未完工，且未与施工单位签署延期协议。（4）农村饮水工程维修养护项目：部分材料采购合同没有乙方法人签章；该工程仅提供设计图纸，未提供竣工图纸。（5）节约用水：未提供西安西热水务环保有限公司与长春热电厂双方签订的合同，无法确定合同金额；举办节水宣传活动，未做具体相关明细账，无法确定实际开销。
5、	数量指标：总共扣3分。治理中小河流（流域面积200-3000平方公里）指标未完成。扣2分。公益性水利设施维修养护（水闸工程）应填未填，扣1分。
6、	质量指标：扣1.33分。截止2020年6月底，共6个项目，验收4个项目，项目初步验收率67%。
7、	时效指标：总共扣7.52分。截至2019年底，投资完成比例9.94%，扣2.63分。截至2020年6月底，投资完成比例18.5%，扣4.89分。
8、	社会效益指标：总共扣2分。中小河流治理保护人口数量指标未完成。扣1分。其他水利工程设施维修养护覆盖服务人口应填未填，扣1分。
总共扣除25.64分，得分74.36分。</t>
  </si>
  <si>
    <t>1、	资金到位率：扣1.11分。财政资金已实际支付实施主体额度3829.61万除以预算数4920万，比例77.84%。
2、	到位时效：扣0.76分。财政资金已实际支付实施主体额度加上资金结存在业务主管部门额度的和3981.64万，除以预算数4920万，比例80.93%，。
3、	资金安全问题：扣1分。存在记账错误。
4、	填报质量：总共扣2分。自评报告投资完成额度、投资完成率填写错误，扣1分。部分工程资料存在问题，扣1分：中小河流榆树市二道河（天德大桥~景阳村段）治理工程1、合同签订工期为2019.4.5~2019.12.30，该项目未按合同工期开工、完工。中小河流灰塘沟榆树市弓棚镇段治理工程合同签订工期为2019.4.25~2019.12.30，该项目未按合同工期开工、完工。
5、	数量指标：总共扣3分。治理中小河流（流域面积200-3000平方公里）项目未完成，扣2分。地方交通安全项目（农用桥梁工程）应填未填，扣1分。
6、	质量指标：扣1.5分。截止2020年6月底，共计8个工程项目已初步验收5个，项目初步验收率62.5%。
7、	时效指标：一共扣3.25分。截至2019年底，投资完成比例23.23%,扣2.13分。截至2020年6月底，投资完成比例81.27%，扣1.12分。
8、	社会效益指标：总共扣2分。地方交通安全问题受益人口数量0.01，应填未填，扣1分。解决交通问题移民村（自然村）应填未填，扣1分。
9、	其他问题：（1）部分二级单位存在记账跨期问题：农村基层防汛预警预报体系建设项目二级单位榆树市水利局水利工程项目建设管理办公室存在记账跨年度现象。农村饮水工程维修养护项目二级单位榆树市农村饮水安全工作领导小组存在记账凭证与原始凭证间隔时间长，记账延迟6个月现象。（2）部分项目资金未做预算指标细分：水库工程、灌区工程、泵站工程项目资金58万，预算资金指标未细分到三个项目。（3）部分工程未按合同工期完工：200—3000平方公里中小河流治理（二道子河）项目合同签订工期为2019.4.5—2019.12.30，该项目未按合同工期开工、完工。200—3000平方公里中小河流治理（灰塘沟）项目合同签订工期为2019.4.25—2019.12.30，该项目未按合同工期开工、完工。
总共扣除14.62分，得分85.38分。</t>
  </si>
  <si>
    <t>1、资金到位率：扣3.94分。财政资金已实际支付实施主体额度170.5867万元，预算数804万元，比例21.22%。
2、资金到位时效：扣3.15分。财政资金已实际支付实施主体额度加上资金结存在业务主管部门额度的和170.5867万元，预算数804万元，比例21.22%。
3、绩效管理填报质量：此项一共扣4分。自评报告及表格填报不准确，扣2分。农村饮水工程维修养护覆盖服务人口指标、保护耕地灌溉面积指标、农村饮水工程维修养护数量指标、灌区工程数量指标填报缺少佐证材料、部分项目工程资料不完整或存在问题,扣2分：（1）中小河流雾开河德惠市布海铁路桥至德长交界段治理工程：施工、设计单位廉政合同未有甲方签章。（2）农村基层防汛预报预警体系建设项目：招标合同专用条款未进行细化补充；未按照合同工期完成。（3）小型水库设施维修养护项目：施工日志没有项目技术人签字；初步验收德惠市水利局法人未参与验收。（4）农业水价综合改革：未按照合同工期完成。（5）农村饮水工程维修养护：年度批复目标数量无相应文件数据证明；填报年度批复目标与实际完成目标不符。（6）灌区工程：年度批复目标数量无相应文件数据证明；填报年度批复目标与实际完成目标不符。
4、数量指标：总共扣5分。农村基层防汛预报预警体系建设项目未完工，未完成申报的数量指标，扣2分。新增农业水价综合改革面积工程未完成，扣1分。农村饮水工程维修养护数量工程未完成，扣1分。公益性水利设施维修养护（泵站工程）应填未填，扣1分。公益性水利设施维修养护（灌区渠道）工程未完成，未达成指标，扣1分。
5、质量指标：扣2分，截止次年6月底，共6个项目，2个未验收，1个超出时间节点。
6、时效指标：扣0.75分。截至2020年6月底，投资完成比例87.56%。
7、经济效益指标：保护耕地灌溉面积未完成，扣1分。
8、社会效益指标：总共扣3分。农村基层防汛预报预警体系建设覆盖人口数量应填未填，扣1分。农村饮水工程维修养护覆盖服务人口未完成，扣1分。其他水利工程设施维修养护覆盖服务人口应填未填，扣1分。
特殊说明：（1）效益指标值设定不合理，农村饮水工程维修养护覆盖服务人口指标、保护耕地灌溉面积指标在实施方案里未找到相关数据。产出指标数量指标设定不合理，农村饮水工程维修养护数量指标、灌区工程数量指标在实施方案里未找到相关数据。（2）工程资料不完整，中小河流雾开河德惠市布海铁路桥至德长交界段治理工程施工、设计单位廉政合同未有甲方签章。2019年度农村基层防汛预报预警体系建设项目招标合同专用条款未进行细化补充。2019年吉林省德惠市小型水库设施维修养护项目施工日志没有项目技术人签字，初步验收德惠市水利局法人未参与验收。
总共扣除22.84分，得分77.16分。</t>
  </si>
  <si>
    <t>1、	资金到位率：扣1.84分。财政资金已支付实施主体额度463.83万元，资金到位率63.11%。扣1分由于各别项目未进行竣工结算，导致资金到位率未达100%。
2、	资金问题：扣2分。小型病险水库除险加固项目龙潭区实施单位列支的四项费用使用中央资金支付，支付金额超过财政资金比例上限。
3、	填报质量：总共扣3分。有4处填报错误，每处0.5分，共2.0分；应提供的绩效评价证明材料不齐全：扣1分。
(1)中央资金吉财农指[2019]1113号(吉财农指[2019]282号小型水库工程设施维修养护项目-龙潭区90万元项目未提供明细账；
(2)中央资金吉财农指[2019]1113号(吉财农指[2019]282号) 农村饮水工程维修养护项目资金船营区财政局15万元 、龙潭区财政局13万元及丰满区财政局18万元资金共计46万元未拨付使用，支出金额为0元；
(3)中央资金吉财农指[2019]1113号(吉财农指[2019]282号) 小型水库工程设施维修养护项目资金船营区财政局38万元 、昌邑区财政局45万元，共计83万元未拨付使用，支出金额为0元。
4、数量指标：总共扣5分。农村饮水工程维修养护项目资金船营区财政局15万元 、龙潭区财政局13万元及丰满区财政局18万元资金共计46万元未拨付使用，支出金额为0元；小型水库工程设施维修养护项目船营区及吉林市河道管理中心的凇韵岛项目共计2个项目截止2020年6月30日未完工；吉林市河道管理中心的凇韵岛项目2020-6-30未完工。
5、质量指标：扣0.5分。初步验收率87.5%，一共11个项目类型，其中小型水库工程设施维修养护项目船营区及吉林市河道管理中心的凇韵岛项目共计2个项目截止2020年6月30日未完工。
6、时效指标：总共扣3.75分。截止2019年底投资完成比例为23.63%，扣1.75分；截止2020年6月底，投资完成比例61.9%。扣2分。
  总共扣分16.09分，总共得分83.91分。</t>
  </si>
  <si>
    <t>1、	资金到位率：扣1.36分。财政资金已支付实施主体额度428.56万元，资金到位率72.76%。财政资金永吉县财政局已按文件要求于2019年将资金指标下达至永吉县水利局，但是由于部分项目虽然已完工，但项目支出未及时支付，导致资金到位率未达100%。
2、	组织领导：扣2分。未成立绩效评价领导小组，但有指定具体负责整理、填报的工作人员。
3、	资金问题：扣2分。存在以下问题：
山洪灾害防治非工程措施（省级）项目财政资金中20.55万元拟用于山洪灾害防治项目群测群防体系完善支出，资金尚未支出。目前资金指标结存在永吉县水利局。未按要求及时使用资金。
4、	填报质量：扣3分。有6处填报错误；应提供的绩效评价证明材料不齐全： 
中央资金吉财农指[2019]1113号(吉财农指[2019]282号小型水库工程设施维修养护项目-90万元项目，全部乡镇未提供明细账、会计凭证及原始单据；
5、数量指标：扣1分。新增农业水价综合改革面积（省级）项目截止2020年6月30日未完成初步验收工作。
6、质量指标：扣0.8分。初步验收率，一共5个项目类型，其中农业水价综合改革（省级）项目截止2020年6月30日未完成初步验收工作，其余项目已全部完成初步验收。
6、时效指标：扣1分。截止2019年底投资完成比例为83.02%；截止2020年6月底，投资完成比例83.02%。 
总扣分11.16分，总得分88.84分。</t>
  </si>
  <si>
    <t>1、	资金到位率：扣1.09分。资金到位78.29%。
2、	填报质量：扣3分。7处填报错误，应提供的资料不全：
水库工程验收手续不全，不能认定为验收完成；小型水库维养项目中响应函中法人代表未签字或盖章，投标人未盖章；责任书建设单位未盖章，负责人未签字，日期未填写，工程实施未完成；农村饮水工程维修养护工程变更申请报告中主管部门审批意见未签字盖章。
3、	数量指标：总共扣3分。小型水库工程设施维修养护项目截止2020年6月30日未完成初步验收工作；公益性水利设施维修养护（水库工程）截止2020年6月30日未完成初步验收工作。
4、	质量指标：扣2.4分。初步验收率，一共5个项目类型，其中河道治理工程项目、小型水库工程设施维修养护项目及水库工程截止2020年6月30日未完成初步验收工作，其余项目已全部完成初步验收。
5、	经济效益指标：扣1分。“保护耕地数据”未填列。
6、	社会效益指标：“中小河流治理保护人口数量”数据不准确；
7、	时效指标：总共扣2.7分。截止2019年底投资完成比例为52%，扣1.44分；截止2020年6月底，投资完成比例79%，扣1.26分。 
总共扣分13.19分，总得分86.81分。</t>
  </si>
  <si>
    <t>1、	资金到位率：扣4.16分。资金到位率16.85%。
2、	资金问题：扣2分。存在以下问题：
小型水库工程设施维修养护项目：项目工程已于2019年10月完成项目初步验收。财审于2020年3月13日完成。截止2020年6月30日，资金留存在桦甸市人民政府防汛抗旱指挥部办公室。未按要求及时使用资金。
3、	填报质量：扣2分。有5处填报错误；应提供的绩效评价证明材料不齐全：
4、	数量指标：扣1分。江河湖库水系连通项目截止2020年6月30日未完成初步验收工作。
5、	质量指标：扣0.4分。初步验收率，一共10个项目，其中河湖水系连通项目截止2020年6月30日未完成初步验收工作，10个项目完成9个，初步验收率为90%。
6、	时效指标：扣0.29分。截止2019年底投资完成比例为72.19%。
7、	社会绩效指标：扣1分。中小河流治理保护人口数量无佐证材料。
8、	中小河流金沙河桦甸市一期（金沙镇区段）治理工程，因批复变更，施工工期超合同工期未做说明等资料，结算未完成，施工合同只有协议书部分，无合同条款，竣工验收申请与竣工验收时间相同；
9、	中小河流金沙河二期（四方甸子村至李家堡子村段）治理工程，竣工验收申请与竣工验收时间相同。 
10、	中小河流金沙河桦甸市三期（双河屯至石头庙子）治理工程，竣工验收申请与竣工验收时间相同。
11、	小型水库除险加固，竣工验收申请与竣工验收时间相同，施工合同只有协议书部分，无合同条款。
12、	辉发河故河道水生态治理二水池湿地工程，结算未完成，完工日期2020年7月20日完成，超6月30日。
13、	2019年农村饮水工程维修养护项目，施工合同只有合同协议书部分，无合同条款；
14、	2019年度小型水库设施维修管护中央财政补助资金项目，施工合同无合同价款，施工合同只有合同协议书部分，无合同条款；
15、	大堤公益性维修养护工程，施工合同只有合同协议书部分，无合同条款；
16、	排涝站公益性维修养护工程，施工合同只有合同协议书部分，无合同条款。
总扣分11.85分，总得分88.15分。</t>
  </si>
  <si>
    <t xml:space="preserve">1、	资金到位率：扣1.6分。资金到位率68%。
2、	填报质量：扣2分。有7处填报错误
3、	数量指标：总共扣5分。治理中小河流（流域面积200-3000平方公里）2020-6-30未完成验收；农村饮水工程维修养护数量实际完成60；小型水库维修养护项目2020-6-30未完成验收；公益性水利设施维修养护（水库工程）路灯验收，其他未验收完成2020-6-30。
4、	质量指标：扣2分。初步验收率，一共6个项目类型，其中3个项目截止2020年6月30日未完成初步验收工作，其余项目已全部完成初步验收，初步验收率为50%。
5、	时效指标：总共扣3.06分。截止2019年底投资完成比例为47.75%扣1.21分；截止2020年6月底，投资完成比例69.10%，扣1.85分。
6、	中小河流治理项目：施工合同只有协议书部分，专用条款、工程质量保修书、履约担保等都未先写内容，工程监理中标通知书招标代理机构未签字，验收未完成
7、	山洪灾害防治项目：竣工结算未完成
8、	公益性维修养护工程项目：竣工结算未完成
9、	农村饮水安全维修养护项目：施工合同只有协议书部分，无与协议书一起构成的合同文件
10、	小型水库维修养护项目:施工合同过于简单，无合同条款部分，验收未完成
总扣分13.66分，总得分86.34分。
</t>
  </si>
  <si>
    <t>1、	资金到位率：扣1.8分。资金到位率63.91%。
2、	资金问题：扣5分。存在以下问题：
小型水库工程设施维修养护：其中30.6万元的费用支出是用收据入账。
3、	填报质量：扣3分。填报错误11处，缺少效益指标证明材料。
4、	数量指标：扣8分。磐石市岔路河治理工程：验收超6月30日，未办理竣工结算；西兴隆水库、报马川水库、凡石咀水库、高丽道水库、仁合水库、都力河西水库、胜利水库、胡家东水库未完成验收，后倒木水库、东倒木水库超过2020年6月30日验收；农村饮水工程维修养护数量项目2020-6-30未完成验收；小型水库工程维修养护座数其中30.6万元的费用支出是用收据入账。
5、	质量指标：扣2.1分。（1）初步验收率53.6%,扣0.1分，一共28个项目，其中15个项目在2020年6月30日未完成初步验收工作，其余项目已全部完成初步验收。（2）已建工程存在质量问题扣2分：①火烧沟水库除险加固：坝体路面质量存在问题，坝顶路缘石未设排水沟，后坝坡局部冲沟②夹信子水库除险加固：坝体路面质量存在问题，坝顶拓宽后，背水坡坡较陡，局部脱坡
6、	时效指标：总共扣3.39分。截至2019年底，投资完成比例38.29%，扣1.56分；截至2020年6月底，投资完成比例69.49%，扣1.83分。
7、	社会效益：扣1分。无农村饮水工程维修养护覆盖服务人口的佐证材料。农村饮水维养工程，未完成验收，未做竣工结算，施工合同形式未明确，除合同协议书部分其它都未填写。
总扣分26.34分，总得分73.66分。</t>
  </si>
  <si>
    <t>1、资金分配结果，扣1分：财政资金未及时拨付下达，截至2019.12.31拨付指标588.85万元，结余1314.15；截至2020.6.30拨付指标1055.85万元，结余847.15万元。
2、资金到位率，扣2.79分：截至2020.6.30实际拨付比例为44.27%
3、到位时效，扣2.78分：截至2020.6.30实际拨付比例为55.48%
4、数量指标，扣3分：指标8：实施节水型社会达标建设项目数未完成，指标15：治理河道长度未完成。
5、质量指标，扣1.14分：指标1：截止2020年6月底，项目初步验收率，共计6个项目类型，截至2020年6月30日，仍有2个项目尚未完工。
6、时效指标，扣4.78分：其中，截至2019年12月31日投资完成比例仅为22.96%，扣1.65分；截至2020年6月30日投资完成比例为53.54%，扣3.13分。
7、经济效益指标，扣2分。（1）指标.新增供水能力应填未填。（2）指标2.新增、恢复灌溉面积应填未填。
合计扣分19.49分，得分80.51分。</t>
  </si>
  <si>
    <t>1、分配结果，扣1分：资金未及时分配分解下达，截至2019年12月31日，财政结存资金2185万元；截至2020年6月30日，财政仍结存资金1481万元。
2、资金到位率，扣1.88分：截至2020年6月30日实际支付至实施主体金额为2575万元，拨付比率为62.39%；
3、到位时效，扣1.44分：截至2020年6月30日实际支付至实施主体加上资金结存在业务主管部门的金额为2646万元，实际拨付比率为64.11%。
4、资金问题，扣1分：梨树县小型水库工程维修养护，有设计变更，结算卷金额超合同金额。
5、填报质量，扣2分：自评表有多处填报错误。
6、数量指标，扣3分：（1）指标6：东北黑土地侵蚀沟治理（中型和小型）项目未验收扣1分；（2）指标12：农村饮水工程维修养护数量 项目未验收扣2分
7、质量指标，扣1.14分：截止2020年6月底，项目初步验收率71.43%
8、时效指标，扣2.30分：（1）截至2019年底，投资完成比例为60.9%，扣1.17分；（2）截至2020年6月底，投资完成比例81.12%，扣1.13分。
合计扣分15.76分，得分84.24分。</t>
  </si>
  <si>
    <t>1、分配结果，扣2分：1.资金到位不及时，省财政厅下发中央资金时间分别为2018年11月5日、2019年3月29日、2019年5月17日，伊通县发文下发资金时间为2019年1月28日至2020年1月8日，截止2020年6月30日财政仍有部分资金尚未拨付。2.伊通县财政局部分资金拨付无相应指标文件。
2、资金到位率，扣2.04分：财政已实际支付实施主体4211.868万元，拨付比例为59.16%。
3、到位时效，扣0.78分：财政资金已实际支付实施主体额度加上资金结存在业务主管部门额度5723.21万元，拨付比例为80.39%。
4、资金问题，扣3分：（1）伊财农指[2019]295号文件批复资金与实际拨付到账资金不符。（2）部分项目单位未按项目设立明细账。（3）依据项目批复文件，独立费用超过工程主体部分5%。 
4. 填报质量，扣2分：自评表多处填报不准确，效益指标部分多处与资金下达时的绩效目标不符。
5. 数量指标，扣4分：①指标6：东北黑土地侵蚀沟治理（中型和小型），项目未验收；②指标12：农村饮水工程维修养护数量，项目未验收，全年完成值未达到申报的绩效目标；③指标17：中型病险水闸除险加固，项目未验收。
6. 质量指标，扣1.71分：截止2020年6月底，项目总数为7个，已完工4个，项目初步验收率57.14%。
7. 时效指标，扣2.63分：①截至2019年12月31日，拨付至实施单位4239.4288万元，比例为59.55%，扣0.77分；②截至2020年6月30日，拨付至实施单位4909.428万元，比例为68.96%，1.86分。
8. 社会效益指标，扣3分：①农村饮水工程维修养护覆盖服务人口未完成绩效目标；②中型病险水闸除险加固保护人口数量应填未填。③其他水利设施维修养护覆盖人口应填未填。
合计扣21.16分，得分78.84分。</t>
  </si>
  <si>
    <t>1.资金分配，扣1分：截至2019年12月31日，财政像水利局拨付资金1281万元，结余1861万元，拨付比例为40.77%；截至2020年6月30日，财政像水利局拨付资金1871.01651万元，结余1270.98349万元，拨付比例仅为59.55%；
2.资金到位率，扣2.02分：截至2020年6月30日财政资金已实际支付实施主体金额为1871.01651万元，比例为59.55%；
3、到位时效扣1.42分：截至2020年6月30日财政资金已实际支付实施主体金额度加上资金结存在业务主管部门额度为2025.963015万元，比例为64.48%。
4.资金问题，扣2分：①河道治理工程、小型病险水库除险加固项目、小型水库工程设施维修养护项目按照批复计算独立费用占工程主体费用比例超过5%。②在2019.12.31及2020.6.30资金在财政和水利结余过大。③新凯河(魏家洼子-三东屯段)治理工程：投标保证金未附银行回单。
5.填报质量，扣2分：①中型灌区供水计量设施配套项目：合同日期未填写，无法证明签订日期，故无法证明是否在法定日期内签订。②小辽河治理工程、
小型水库建设及除险加固工程：合同签订日期，超出中标通知书中规定的合同签订日期。
6.数量指标，扣4分：东北黑土地侵蚀沟治理（中型和小型）、农村饮水工程维修养护数量项目未验收，对应指标未完成。治理河道长度未完成申报的绩效目标。
7.质量指标，扣1.6分：截止2020年6月底，项目初步验收率为60%。
8.时效指标，扣3.11：截至2019年底，投资完成比例为51%，扣1.09分；截至2020年6月底，投资完成比例66%，扣2.02分。
9. 社会效益指标，扣1分：农村饮水工程维修养护数量项目未验收，对应指标未完成。
合计扣19.15分，得分80.85分。</t>
  </si>
  <si>
    <t>1.资金分配，扣1分：资金未及时分配分解下达，截至2019年12月31日，财政结存资金1793.35万元；截至2020年6月30日，财政仍结存资金616.35万元。由于施工单位未申请、项目未进行竣工结算，导致资金到达率未达到100%
2.资金到位，扣3.95分：财政资金已实际支付实施主体金额为1270万元，比例为21.05%。
3.到位时效，扣3.16分：财政资金已实际支付实施主体金额度加上资金结存在业务主管部门额度为1270万元，比例为21.05%。
4.资金问题，扣3分：①存在四项费用使用中央资金支付，支付金额超过财政资金上限比例；②中小河流治理项目、农村基层防汛预报预警体系建设存在资金跨年度结余在水利局现象。③财政资金未及时拨付至水利局。
5.组织领导，扣2分：未成立组织领导机构。
6.填报质量，扣4分：项目自评表非财政厅下发最新模板。
7.数量指标，扣7分：中小河流治理、江河湖库水系连通项目、原农发补助灌区节水配套改造数量、新增农业水价综合改革面积、农村饮水工程维修养护数量未完成。
8.质量指标，扣3.33分：截止2020年6月底，项目初步验收率仅为16.67%。
9.时效指标，扣6.94分：截至2019年底，投资完成比例仅为10.98%，扣2.59分；截至2020年6月底，投资完成比例27.50%，扣4.35分。
10.经济效益，扣2分：指标3.改善灌溉面积和指标4.新增粮食综合生产能力应填未填。
11.社会效益，扣3分。①指标1.中小河流治理保护人口数量应填未填②指标3.农村基层防汛预报预警体系建设覆盖人口数量 应填未填③指标5.农村饮水工程维修养护覆盖服务人口 应填未填。
合计扣分39.38分，得分60.62分。</t>
  </si>
  <si>
    <t>1、	资金到位率：扣4.4分。财政资金已实际支付实施主体额度17.01万元，除以预算数142万元，比例11.98%。
2、	资金到位时效：扣2.31分。财政资金已实际支付实施主体额度加上资金结存在业务主管部门额度的和60.02万元，除以预算数142万元，比例42.27%。
3、	资金问题：总共扣4分。
（1）部分项目未专项核算，扣2分。小型水库工程设施维修养护项目（西安区老龙头、成山、高古水库）、节约用水项目未专项核算。（2）部分项目财务资料不全，无法确认记账是否正确，扣2分。小型水库工程设施维修养护项目（龙山区6座水库）未提供明细账及支出凭证。农村饮水工程维修养护项目，未提供明细账及支出记账凭证。
4、	填报质量：总共扣4分。自评报告及表格存在错误，扣2分。农村饮水工程养护数量、实际覆盖服务人口数量、完成投资比例、完成水利项目数量、调查问卷数量填写错误。部分工程项目资料不完整，扣1分。部分项目工程资料存在问题，扣1分：（1）水库工程（杨木水库）：工程资料不完备：政府采购中标通知书缺少财政局管理工作办公室负责人签字或盖章；勘察设计合同缺少设计院法人或委托代理人签字；缺少开工备案表。在使用期限内现场坡底混凝土面出现裂纹。（2）小型水库工程设施维修养护（杏木水库）：该项目未按实施方案批复的监理费委托监理公司；该项目施工单位报价单与批复文件单价一致，视为施工单位无报价。此项一共扣3分。
5、	数量指标：总共扣5分。农村饮水工程维修养护数量未完成，农村饮水维养按照工程形象进度计算完成4处，扣2分。小型水库工程维修养护座数项目未全部完工，扣2分。指标22.公益性水利设施维修养护（水库工程）该项目未完工，未提供相应形象进度，扣1分
6、	质量指标：此项一共扣5.29分。截止2020年6月底，共7个项目3个项目完成初步验收，项目初步验收率42.86%，扣2.29分。工程验收合格率指标，两个节水项目未出审批报告，扣2分。已建工程是否存在质量问题项，在使用期限内现场坡底混凝土面出现裂纹，扣1分。
7、	时效指标：总共扣6.24分。截至2019年底，投资完成比例0.35%,扣2.99分。截至2020年6月底，投资完成比例45.77%，扣3.25分。此项一共扣6.24分。
8、	社会效益指标：扣1分。农村饮水工程维修养护覆盖服务人口指标未完成。
9、	存在资金结存业务主管部门：辽源市水利局本次绩效评价总额142万元，截至2020年6月，结存财政0万元，结存业务单位124.99万元，实际支付实施主体17.01万元。
10、	小型水库工程设施维修养护（杏木水库）项目未按实施方案批复的监理费委托监理公司。
11、	节约用水项目未提供财政直接支付到账通知。
总共扣除32.24分，现场初步得分67.76分。</t>
  </si>
  <si>
    <t>1、	分配办法：扣1分。未提供绩效管理办法。
2、	资金到位率：扣2.42分。财政资金已实际支付实施主体额度除以预算数比例51.66%。 
3、	资金到位时效：扣1.28分。财政资金已实际支付实施主体额度加上资金结存在业务主管部门额度的和除以预算数比例54.49%。
4、	资金问题：此项一共扣4分。
（1）部分项目存在资金挪用问题，扣2分。小型水库设施维修养护项目，根据吉水运管函【2019】24号文吉林省水利厅关于做好小型水库设施维修养护工作的通知，各地编制完成项目实施方案后，水行政主管部门及时组织实施方案批复，并监督维修养护项目实施，该项目养护内容与实施方案维修养护内容不符，例如杨木林镇太平水库维修资金用于水库大坝道路毛石平整等工程内容，联盟村、水库不在实施方案范围之内等。
（2）部分项目未按合同支付进度款，存在施工单位贷款、县财政承担借款利息，扣1分。200—3000平方公里中小河流治理（第二期）结算单金额1287.69万元，仅从绩效评价资金中支出70万元，因财政资金紧张，经县政府研究决定，由施工单位银行借款850万元作为工程款，产生借款利息县财政承担，此项列支不在此次绩效评价支出。
（3）部分项目财务资料不全，无法确认记账是否正确，扣1分。小型水库工程设施维修养护项目（14个乡镇）未提供明细账及凭证。
5、	填报质量：此项一共扣3分。
一、自评报告及表格存在错误，扣2分。自评报告完成投资金额、投资完成率、完成产出指标、完成社会效益指标、项目时效指标、项目完工率、项目验收率填写错误，自评表经济效益指标、社会效益指标存在填报错误。
二、部分工程项目资料不完整或存在问题，扣1分。
部分工程项目资料不完整：（1）中小河流莲河东丰县一期治理工程:监理、设计廉政合同缺少廉政情况履行情况表，质量评定报告单、施工技术交底记录、度汛方案批复表无承包人、监理、发包人签字盖章；分部工程、单位工程、合同完工验收文件无相关负责人签字盖章，视为未完工。（2）中小河流莲河东丰县二期治理工程: 施工合同廉政合同无建设单位盖章，质量目标责任书无工程建设管理处盖章，监理单位工程质量责任承诺书中未约定该工程项目监理承担的监理业务，施工组织设计、施工技术方案无施工单位盖章。（3）小型水库除险加固工程：廉政合同（设计）无甲方盖章，施工技术方案-施工措施计划批复表无监理单位签字盖章，部分专项施工方案无施工单位盖章，安胜8水库单位工程质量评定表无工程建设管理处技术负责人签字，质量检验与评定资料核查表无监理工程师签字，凤阳水库单位工程验收单中无黄河镇水利管理站相关人员签字，蚂蚁水库单位工程验收单中无监理单位签字和盖章，分部工程单位验收单缺少施工单位项目经理签字；单元工程质量评定表无监理单位盖章，安胜8组水库、新安水库施工日记无技术负责人签字。
部分项目工程资料存在问题：（1）小型水库除险加固工程：胡米水库变更技术签证无变更项目估算工程量表，胡米水库泄洪兼灌溉洞闸室屋顶更换彩钢瓦技术签证中变更项目价格无彩钢瓦确认单价。（2）小型水库设施维修养护项目:古年、梨树、梅河、五星红、中心、胜利、蚂蚁、中安、庆和、五道梁水库未出具工程完工情况说明，无法判断是否完工；庆丰、团结三、团结五、乌龙沟水库未完工；各水库资金拨付情况与实施方案不符，例如二龙山水库批复资金4.58万元，拨付资金10.25万元。（3）山洪灾害防治项目：项目实施满意度调查问卷表为机打，不能反映调查评分真实性。  
6、	数量指标：总共扣6分。治理中小河流（流域面积200-3000平方公里）指标，一期项目无验收文件按照工程进度款计算完成86%，扣2分。农村饮水工程维修养护数量指标，实际完成与目标值不符，扣2分。小型水库工程维修养护座数指标，13个水库未出具相关完工证明，扣2分。治理河道长度，该项目去年已进行绩效评价。
7、	质量指标：扣0.84分。截止2020年6月底，1个项目不计入此次评价范围内，其余14个项目，11个通过初步验收，验收率79%。
8、	时效指标：此项一共扣1.05分。截至2019年底，投资完成比例69.58%，扣0.39分。截至2020年6月底，投资完成比例88.93%，扣0.66分。
9、	社会效益指标：扣1分。农村饮水工程维修养护覆盖服务人口指标，未完成。
10、	存在资金结存业务主管部门：以东丰县财政局指标文件为准确定到位资金，东丰县水利局本次绩效评价总额3887万元，截至2020年6月，结存财政0万元，结存业务单位1878.8186万元，实际支付实施主体2008.1848万元。
11、	根据东丰县财政局文件东财[2018]105号附件《东丰县工程类资金财政拨付管理办法》第十三条：项目建设单位在工程竣工验收及决算评审前，申请拨付工程款累计总额不得超过合同金额的80%，并按规定预留工程款。工程尾款须待工程竣工验收合格并经决算评审后方可支付。在现场绩效评价时，小型病险水库除险加固（胡米水库、凤阳水库）截至2020年6月末，实际支付至施工单位金额均已超过合同金额80%,解释为因过年等原因，施工单位申请支付时，支付金额很可能超过此标准。
12、	部分项目支付工程款时未按照结算单实际应付金额支付：小型病险水库除险加固（安胜八水库、新安水库），2020年初按照结算单金额的10%支付，第二次支付剩余结算整数金额。
总共扣除20.59分，现场初步得分79.41分。</t>
  </si>
  <si>
    <t>1、	资金到位率：扣3.17分。财政资金已实际支付实施主体额度2291.41万，预算数6262万，比例36.59%。
2、	到位时效：扣2.53分。财政资金已实际支付实施主体额度加上资金结存在业务主管部门额度的和2295.24万，预算数6262万，比例36.65%。
3、	资金问题：此项总共扣7分。
（1）部分项目工程款未按工程进度支付，扣2分。河道治理工程—东辽县大梨树河车道12组至长兴2组护岸工程三个标段、河道治理工程—东辽县二道河永胜二组至永胜三组段护岸工程三个标段、小型病险水库除险加固（协力水库）、中型病险水闸除险加固、黑土区侵蚀沟治理及黄土高原塬面保护存在此问题。（2）部分项目结算单上未体现补充协议书关于预留工程款金额，结算单与补充协议书不符，扣2分。河道治理工程—东辽县大梨树河车道12组至长兴2组护岸工程三个标段、河道治理工程—东辽县二道河永胜二组至永胜三组段护岸工程三个标段、小型病险水库除险加固（协力水库）、中型病险水闸除险加固存在此问题。（3）存在项目四项支出超过补助资金5%，扣2分。河道治理工程—东辽县二道河永胜二组至永胜三组段护岸工程（第三标段）四项支出超过补助资金5%，达到6.7%。（4）存在项目部分合同未标明合同金额，扣1分。小型病险水库除险加固（协力水库）检测费合同未标明合同金额，解释为可以先签订合同再讲价，最终价格在签订合同时无法确定，最终确定价格为口头确认，无佐证资料。
4、	填报质量：此项总共扣3分
自评报告及表格填报存在错误，扣2分：自评报告完成治理河道长度指标、农业水价综合改革完工日期、东辽县白石立子拦河闸除险加固工程完工日期、产出指标完成情况、完工验收项目个数、项目完工率填写错误。
部分工程资料不完整或存在问题，扣1分：（1）中小河流大梨树河东辽县车道12组至长兴2组治理工程，该项目未提供变更单及预算评审报告，暂按无变更、无预算评审录入绩效评价结果。（2）中小河流东辽县二道河永胜二组至永胜三组段护岸工程，设计变更概算对照分析表无填表人审核人签字盖章，工程变更申请报告单无项目法人签字盖章。（3）东辽县甲山乡协力水库除险加固工程，设计廉政合同履行情况审定表无甲方签章，监理廉政合同无合同履行情况审定表。（4）东辽县营场水库除险加固工程：设计、监理廉政合同无合同履行情况审定表；施工合同履行情况审定表无双方签字。（5）山洪灾害防治项目：山洪灾害应急转移演练方案和总结无水旱灾防御科签章。（6）黑土区侵蚀沟综合治理工程：水土保持月报项目经理未签字。（7）农村供水工程维修养护项目：未提供相关报价清单资料，结算无单价依据。工程竣工验收报告单承包单位未签字。缺少监理合同。（8）东辽县2019年国有公益性水利工程维修养护省级补助经费项目，无设计合同。施工日记无技术负责人签字。
部分工程资料存在问题：（1）东辽县甲山乡协力水库除险加固工程，该工程工程项目划分没有及时更新确认，项目划分5个分部工程，实际工程验收4个分部工程。（2）山洪灾害防治项目：该项目群测群防体系建设宣传批复概算2万元，实际费用10万元，超出支付单价。（3）东辽县白石砬子节制闸、众志拦河闸除险加固工程，该工程总批复概算金额为742.48万元，13年合同内容签订金额为362.9455万元，19年批复概算为223万元，该工程延用13年合同协议书，未签订补充协议，该合同协议书对于19年工程无效。
5、	数量指标：总共扣7分。治理中小河流（流域面积200-3000平方公里）指标，按工程进度计算实际完成16.64公里，扣2分。新增农业水价综合改革面积，按工程进度计算实际完成0.399公里，完成率99.73%，扣1分。小型病险水库除险加固座数（省级），未提供验收相关资料，视为未完工，扣2分。中型病险水闸除险加固，未提供验收相关资料，视为未完工，扣2分。
6、	质量指标：扣1.88分。共17个项目，初验10个项目，1个超出时间节点。
7、	成本指标：扣1分。山洪灾害防治项宣传工作超出批复概算单价。
8、	时效指标：此项一共扣3.24分。截至2019年底，投资完成比例22.37%，扣2.16分。截至2020年6月底，投资完成比例82%，扣1.08分。
9、	经济效益指标：扣1分。保护耕地面积指标，未完成。
10、	社会效益指标：总共扣3分。中小河流治理保护人口数量未完成，指标未达成，扣1分。小型病险水库除险加固保护人口数量未完成，指标未达成，扣1分。小型病险水库除险加固保护人口数量（省级）未完成，扣1分。
11、	生态效益指标：扣2分。改善生态环境受益人口应填未填。
12、	存在资金结存业务主管部门及财政：东辽县水利局本次绩效评价总额6262万元，截至2020年6月，实际支付实施主体2291.41万元，结存财政3966.7565万元，结存业务主管部门3.834万元。 
13、	中小河流大梨树河东辽县车道12组至长兴2组治理工程，该项目分为三个标段，截至现场绩效评价日期为止，一标段已完成合同完工验收，二三标段未进行初验，二标段按照结算形象进度计算已完成合同金额483.0402万元，占合同总金额73%；三标段按照结算形象进度计算已完成合同金额569.5481万元，占合同总金额81.5%；综合计算中小河流批复年度目标8.38公里，实际治理长度7.12公里；
14、	2019年安西水库灌区农业水价综合改革，该工程合同约定工期未19年11月27~19年12月30日，截至现场绩效评价日期为止，该工程未进行验收，按照结算形象进度计算已完成合同金额200.7566万元，占合同总金额99.73%，农页水价改革批复年度目标0.4万亩，实际完成0.399万亩。
总共扣除34.83分，现场初步得分65.17分。</t>
  </si>
  <si>
    <t>1、	分配结果，扣1分：通化市财政局发文下达资金时间为2019年9月3日至2020年7月28日，部分资金截至2020年6月30日财政仍未拨付。通化市财政局依据通市财农指【2019】51号于2019年11月4日拨付至通化市医药高新区财政局7.5万元，通化医药高新技术产业开发区依据通医高财指【2020】17号于2020年9月1日拨付水利发展资金7.5万元。
2、	资金到位率，扣17分：截止2020年6月30日，财政资金已支付实施主体额度为142.42万元，预算数为186万元，资金到位率为76.57%。
3、	到位时效，0.7分：财政资金已实际支付实施主体额度加上资金结存在业务主管部门的额度为153.5万元，预算数为186万元，比例为82.53%。
4、	资金问题，扣4分：（1）水利工程设施维修养护-水库工程项目，未提供财务资料及工程资料。（2）湾湾川、龙港水库维修养护项目，未完工。实施方案发生变更，但未发生设计变更批复。（3）区财政未及时将资金分解下达至项目实施单位。（4）水资源节约与保护项目未提供明细账及收款凭证及回单。
5、	填报质量，扣2分：水利工程设施维修养护-水库工程项目，未提供财务资料及工程资料。
6、	数量指标，扣2分：指标13：小型水库工程维修养护座数，部分工程未完工；指标22.公益性水利设施维修养护（水库工程），项目未完工。
7、	质量指标，扣1.2分：截止2020年6月底，项目初步验收率为70%，其中公益性水利设施维修养护（水库工程）未完工，小型水库工程维修养护座数截至6月30日部分未完工。
8、	时效指标，扣1.05分：截至2020年6月底，投资完成比例为82.53%。
9、	社会效益，扣1分：其他水利工程设施维修养护覆盖服务人口申报的绩效目标应填未填。
通化市合计扣14.12分,得分85.88分。</t>
  </si>
  <si>
    <t>1、	分配结果，扣1分：通化县财政局发文下达资金时间为2019年6月14日至2020年4月2日，部分资金截至2020年6月30日财政仍未拨付。
2、	资金到位率，扣3.42分：财政资金已实际支付实施主体额度为435.8482万元，除以预算数1377万元，比例为31.65%。
3、	到位时效，扣2.58分：财政资金已实际支付实施主体额度加上资金结存在业务主管部门额度的和为488万元，除以预算数1377万元，比例为35.44%。
4、	资金问题，扣2分：山洪灾害防治-山洪灾害防治非工程措施、水利工程设施维修养护-农村饮水工程维修养护项目，部分资金均拨付至辖区内各乡镇，未获取乡镇财政所财务资料。
5、	填报质量，扣4分：农村饮水工程维修养护项目，工程已完工，缺少其他工程资料。
6、	数量指标，扣4分：指标6：东北黑土地侵蚀沟治理（中型和小型）项目未完工；指标10：新增农业水价综合改革面积项目未完工；指标13：小型水库工程维修养护座数项目未完工。
7、	质量指标，扣2.4分：截止2020年6月底，项目初步验收率为40%。
8、	时效指标，扣5.82分：截至2019年底，投资完成比例24%，扣2.28分；截至2020年6月底，投资完成比例41%，扣3.54分。 
合计扣25.22分，得分74.78分。</t>
  </si>
  <si>
    <t>1、	分配结果，扣2分：（1）资金到位不及时，省财政厅下发资金时间分别为2018年11月5日、2019年3月29日、2019年5月17日，辉南县发文下发资金为2019年8月21日至2020年5月14日，截止2020年6月30日仍有部分资金尚未拨付。（2）指标文文号与日期冲突。
2、	资金到位率扣2.69分：财政资金已实际支付实施主体额度为732.3216万元，除以预算数1585万元，比例为46.2%；
3、	到位时效，扣2.03分：财政资金已实际支付实施主体额度加上资金结存在业务主管部门额度的和为780.032768万元，除以预算数1582万元，比例为49.21%。
4、	资金问题，扣4分：（1）水利工程设施维修养护-水闸工程项目未提供相关财务资料。（2）水利工程设施维修养护-农村饮水工程维修养护项目中抚民镇未记账，因而无法提供明细账。（3）辉南县蛤蟆河花园村至河口段河道治理工程、辉南县辉发河城镇新民村至河口段河道治理工程、公益性维修养护项目按照批复计算的独立费用超过主体工程的5%。
5、	组织领导，扣2分：未成立组织领导机构，但有专人具体负责整理、填报。
6、	填报质量，扣3分：水利工程设施维修养护-农村饮水工程维修养护项目中抚民镇未记账，因而无法提供明细账、水利工程设施维修养护-水闸工程项目未提供相关财务资料。自评表及项目实施汇总表存在部分填写错误。
7、	时效指标，扣1.62分：截至2019年底，投资完成比例36.92%；截至2020年6月底，投资完成比例100%。 
合计扣17.34分，得分82.66分。</t>
  </si>
  <si>
    <t>1、	分配结果，扣2分：（1）资金到位不及时，省财政厅下发资金时间为2019年5月17日，柳河县实际下发资金为2020年4月21日至2020年6月4日，截止2020年6月30日仍有部分资金尚未实际拨付至水利局。（2）未以文件形式下发指标，也无指标文文号。（3）由于柳河县财政系统统一使用国库集中支付，指标虽已下达，但不作为实际拨付至水利局的依据，本地区核查工作依据实际拨付为准。
2、	资金到位率，扣3.59分：财政资金已实际支付实施主体额度为175.9256万元，除以预算数622万元，比例为28.28%；
3、	到位时效，扣2.76分：财政资金已实际支付实施主体额度加上资金结存在业务主管部门额度的和为192万元，除以预算数622万元，比例为30.87%。
4、	资金问题，扣2分：（1）农村饮水工程维修养护项目因在15个乡镇实施，部分乡镇无法提供财务资料，部分乡镇未及时进行账务处理，未见明细账及相关凭证。（2）侵蚀沟综合治理、小型水库工程设施维修养护项目按照批复计算的独立费用超过工程主体的5%。
5、	组织领导：无正式行文的组织领导机构文件，但有专人具体负责整理、填报。
6、	填报质量，扣1分： 未获取部分乡镇财务（5个）及工程资料（7个）。
7、	数量指标，扣2分：指标12：农村饮水工程维修养护数量，部分资料缺失，无法确定是否完工（分15个工程）
8、	质量指标，扣1.3分：截止2020年6月底，项目初步验收率为66.7%。
9、	时效指标，扣2.24分：截至2019年底，投资完成比例24.3%，扣2.09分；截至2020年6月底，投资完成比例97.51%，0.15分。 
10、	社会效益指标，扣1分：5.农村饮水工程维修养护覆盖服务人口项目未完工，未完成申报的绩效目标。
合计扣17.89分，得分82.11分。</t>
  </si>
  <si>
    <t>1、	分配办法，扣2分：未见资金管理办法及绩效管理办法。
2、	分配结果，扣3分：资金分配未及时分解下达，无资金管理办法。
3、	资金到位率，扣5分：截止2020年6月30日，财政资金已支付实施主体额度为1.6万元，预算数为1511万元，拨付比例仅为0.1%。
4、	到位时效，扣4分：财政资金已实际支付实施主体额度加上资金结存在业务主管部门的额度为1.6万元，预算数为1511万元，拨付比例仅为0.1%。
5、	资金问题，扣3分：（1）山洪灾害项目:截至现场检查日未按项目核算，无法提供明细账。（2）财政资金未及时向下拨付，结余过大。（3）海龙灌区农业水价综合改革项目：合同签订日期超出中标通知书规定中标日期。
6、	组织领导，扣3分：未成立绩效评价领导小组。
7、	填报质量，扣3分：农村饮水工程维修养护项目：资料提供不完整。
8、	数量指标，扣3分：指标10：新增农业水价综合改革面积，部分工程未完工；指标12：农村饮水工程维修养护数量，项目未完工。
9、	质量指标，扣0.72分：截止2020年6月底，项目初步验收率为82%，其中农村饮水工程维修养护未完工，农业水价综合改革中设备采购截至6月30日未完工，完工日期为8月6日。
10、时效指标,扣3.08分：截至2019年底，投资完成比例为7.54%，扣2.77分；截至2020年6月底，投资完成比例为94.9%，扣0.31分。
11、社会效益，扣3分：山洪灾害防治覆盖人口数量、农村饮水工程维修养护覆盖服务人口、其他水利工程设施维修养护覆盖服务人口申报的绩效目标应填未填。
12、生态效益，扣1分：水土流失综合治理面积申报的绩效目标应填未填。
合计扣33.3分，得分66.7分。</t>
  </si>
  <si>
    <t>1、	资金到位率，扣0.1分：截止2020年6月30日，财政资金已实际支付实施主体额度除以预算数为98.3%。
2、	资金问题，扣1分：财政资金拨付指标文单位均为水利局，但实际拨付资金时，堤防工程项目，资金直接拨付至集安市江河工程管理中心。
合计扣1.01分，得分98.9分。</t>
  </si>
  <si>
    <t>1、	分配结果，扣1分：白山市财政局发文下达资金时间为2018年12月28日至2020年1月9日，部分资金截至2020年6月30日财政仍未拨付。
2、	资金到位率，扣0.35分：财政资金已实际支付实施主体额度为2393.38万元，除以预算数2570万元，比例为93.13%。
3、	到位时效，扣0.23分：财政资金已实际支付实施主体额度加上资金结存在业务主管部门额度的和为2423万元，除以预算数2570万元，比例为94.28%。
4、	资金问题，扣4分：（1）上下级财政系统内部资金流转时间过长。（2）农村饮水工程维修养护项目、小型水库工程设施维修养护项目未按照项目进行核算。（3）白山市红土崖河三道岔农用桥至红土崖河大桥段治理工程、小型水库工程设施维修养护项目独立费用超过主体工程的5%。（4）资金申请函日期与财政指标文日期冲突。
5、	填报质量，扣3分：自评表部分填报不准确、农村饮水工程维修养护项目，工程已完工，缺少其他工程资料。
6、	数量指标，扣3分：指标12：农村饮水工程维修养护数量，项目未验收。指标22.公益性水利设施维修养护（水库工程），未完工。未达成申报的绩效目标。
7、	质量指标，扣1.14分：截止2020年6月底，项目初步验收率为83%。
8、	时效指标，扣0.53分：截至2019年底，投资完成比例74%，扣0.23分；截至2020年6月底，投资完成比例95%，扣0.3分。 
9、	社会效益，扣1分：农村饮水工程维修养护数量，项目未验收。
合计扣14.25分，得85.75分。</t>
  </si>
  <si>
    <t>1、	分配结果，扣1分：江源区财政局发文下达资金时间为2020年1月9日至2020年6月22日，大部分资金截至2020年6月30日财政仍未拨付。
2、	资金到位率，扣4.86分：财政资金已实际支付实施主体额度为27万元，除以预算数933万元，仅比例为2.89%。
3、	到位时效，扣3.88分：财政资金已实际支付实施主体额度加上资金结存在业务主管部门额度的和为27万元，除以预算数933万元，比例为2.89%。
4、	资金问题，扣2分：（1）上下级财政系统内部资金流转时间过长。（2）中小河流治理-200—3000平方公里中小河流治理项目、实施山洪灾害防治-山洪灾害防治非工程措施、农村饮水维修养护-农村安全饮水维修养护项目未支付相关设计费、监理费等，但按批复计算的独立费用比例超过工程主体的5%。
5、	填报质量，扣2分： 自评表多处填报错误。
6、	数量指标，扣3分：（1）指标1：治理中小河流（流域面积200-3000平方公里）项目未进行初验（2）建设水利防洪设施（堤防护岸类） 指标应填未填。
7、	质量指标，扣0.8分：5个项目，一个尚未初验，初步验收率为80%
8、	时效指标，扣7.01分：截至2019年底，投资完成比例12.96%，扣2.51分；截至2020年6月底，投资完成比例24.97%，扣4.5分。 
9、	社会效益指标，扣2分： （1）指标5.农村饮水工程维修养护覆盖服务人口 项目未验收（2）指标6.其他水利工程设施维修养护覆盖服务人口应填未填。
10、生态效益指标，扣1分：指标4.改善生态环境受益人口 应填未填
合计扣27.55分，得72.45分。</t>
  </si>
  <si>
    <t>1、	分配结果，扣2分：（1）抚松县财政局下达拨款通知单的时间为2019年9月7日至2019年12月5日，部分资金截至2020年6月30日财政仍未实际支出。（2）财政未以文件形式下达资金。
2、	资金到位率，扣1.71分：财政资金已实际支付实施主体额度为1387.19408万元，除以预算数2101万元，比例为66.03%。
3、	到位时效，扣1.29分：财政资金已实际支付实施主体额度加上资金结存在业务主管部门额度的和为1432.32165万元，除以预算数2101万元，比例为68.17%。
4、	资金问题，扣3分：（1）财政未以文件形式下达资金。（2）水利工程设施维修养护-农业水价综合改革、水利工程设施维修养护-小型水库工程设施维修养护项目实际支付的独立费用超过主体工程的5%。（3）黑土区侵蚀沟治理及黄土高原塬面保护：合同签订日期超出中标通知书规定日期。
5、	填报质量，扣4分：水资源节约与保护（节约用水）项目部分工程资料缺失。 自评表及项目实施汇总表存在部分填写错误。
6、	数量指标，扣4分：指标1：中小河流治理（200—3000平方公里中小河流治理）两个项目其中一个尚未初验 （2）指标6：东北黑土地侵蚀沟治理（中型和小型）项目未初验（3）指标15：治理河道长度项目未验收
7、	质量指标，扣0.89分：截止2020年6月底，项目初步验收率为88.9%。
8、	时效指标，扣2.76分：截至2019年底，投资完成比例46.64%，扣1.25分；截至2020年6月底，投资完成比例74.87%，扣1.51分。 
9、	社会效益指标，扣3分：指标4：山洪灾害防治覆盖人口数量应填未填地方交通安全问题受益人口数量、解决交通问题移民村（自然村）应填未填。
合计扣22.65分，得77.35分。</t>
  </si>
  <si>
    <t>1、	分配办法，扣1分：未见资金管理办法。
2、	分配结果，扣1分：长白县财政局发文下发资金时间为2019年6月25日至2019年12月25日。部分资金截至2020年6月30日财政仍未实际拨付。
3、	资金到位率，扣1.61分：财政资金已实际支付实施主体额度为421.682万元，除以预算数622万元，比例为67.79%。
4、	到位时效，扣1.26分：财政资金已实际支付实施主体额度加上资金结存在业务主管部门额度的和为425.963万元，除以预算数622万元，比例为68.48%。
5、	资金问题，扣4分：（1）指标通知下达单位均为长白县水利局，水利局未进行账务处理。（2）业主单位账务处理不规范。（3）实施山洪灾害防治-山洪灾害防治非工程措施项目按照实际支付金额计算的独立费用占主体工程比例超过5%。
6、	组织领导，扣2分：未成立组织领导机构。有明确负责整理、填报的工作人员。
7、	填报质量，扣2分：项目实施汇总表填报错误，部分财务资料提供不全。
8、	数量指标，扣2分：指标12：农村饮水工程维修养护数量项目未完工。
9、	质量指标，扣1.33分：截止2020年6月底，项目初步验收率为66.7%
10、时效指标，扣0.1分：截至2020年6月底，投资完成比例99.87%。 
11、社会效益指标，扣1分：5.农村饮水工程维修养护覆盖服务人口项目未完工，未完成申报的绩效目标。
合计扣17.3分，得82.7分。</t>
  </si>
  <si>
    <t>1、	分配办法，扣1分：未见资金管理办法。
2、	分配结果，扣3分：（1）无资金管理办法，无法确定资金分配合理性。（2）资金未及时分解下达，临江市财政局发文下发资金时间为2019年8月26日至2019年12月19日。大部分资金截至2020年6月30日财政仍未拨付。
3、	资金到位率，扣4.63分：财政资金已实际支付实施主体额度为91万元，除以预算数1226万元，仅比例为7.42%。
4、	到位时效，扣3.55分：财政资金已实际支付实施主体额度加上资金结存在业务主管部门额度的和为139万元，除以预算数1226万元，比例为11.34%。
5、	资金问题，扣2分：（1）实施山洪灾害防治-山洪灾害防治非工程措施项目记账错误，部分资金无法体现在明细账。（2）头道沟荷花山段河道治理工程：未验收，合同签订日期超出中标通知书规定签订日期。
6、	填报质量，扣3分： 自评表多处填报错误，农村饮水工程维修养护项目部分工程资料缺失。
7、	数量指标，扣9分：（1）指标1：治理中小河流（流域面积200-3000平方公里）未初验 （2）指标12：农村饮水工程维修养护数量项目未初验（3）指标13：小型水库工程维修养护座数未初验（4）指标17:小型病险水闸除险加固项目未初验、（5）指标24:公益性水利设施维修养护（堤防工程）项目未初验，未完成申报绩效目标。
8、	质量指标，扣3.33分：截止2020年6月底，项目初步验收率为16.7%。
9、	时效指标，扣7.78分：截至2019年底，投资完成比例12.48%，扣2.53分；截至2020年6月底，投资完成比例12.48%，扣5.25分。 
10、社会效益指标，扣2分：（1）指标1.中小河流治理保护人口数量项目未完成（2）指标5.农村饮水工程维修养护覆盖服务人口项目未完成
合计扣39.29分，得60.71分。</t>
  </si>
  <si>
    <t>1、	资金到位率：扣1.29分。到位率74.19%。
2、	填报质量：扣1分。2处填报错误。
3、	时效指标：扣2.4分。在2019年验收的有两个项目，农村基层防汛预警预报体系建设（267万元）及节约用水（71万元）两个项目未验收，资金支付是在2020年，故截止2019年底投资完成比例为19%；截止2020年6月底，投资完成比例100%。 
总扣分4.69分，总得分95.31分。</t>
  </si>
  <si>
    <t>1、	资金到位率：扣1.52分。资金到位率69.54%。
2、	填报质量：总共扣3分。6处填报错误；应提供的绩效评价证明材料不齐全：
原农发补助灌区节水配套改造（塔虎城灌区2019年农业水价综合改革项目）设备采购无询价记录。
3、	数量指标：总共扣2分。指标12：“农村饮水工程维修养护数量指标”数量未完成；指标27“农业水价改革补贴面积”实际完成数填列不准确，由于8、	农业水价综合改革仅需要使用40万元，项目已申请40万元支出用于水价改革补贴资金，故应视同指标完成；指标28“供水计量设施配套”存在一处尚未完成设备安装的情况，完成数量不足。
4、	质量指标：总共扣0.67分。初步验收率，一共6个项目类型，其中原农发补助灌区节水配套改造（塔虎城灌区2019年农业水价综合改革项目）未完成初验。
5、	时效指标：总共扣2.54分。截止2019年底投资完成比例为58.04%；截止2020年6月底，投资完成比例71.39%。
6、	社会效益指标：扣1分。农村饮水工程维修养护覆盖服务人口项目完成值未达标。
总扣分10.73分，总得分89.27分。</t>
  </si>
  <si>
    <t>1、	资金到位率：扣0.7355分。资金到位率85.29%。
2、	资金问题：扣4分。
（1）200—3000平方公里中小河流治理项目中央资金3184万元，目前已使用中央资金支付独立费用200.13万元，超过比例上限。
（2）农村基层防汛预警预报体系建设（省级）支付人员出差补助2.24万元、望海涝区北主新沟治理工程支付的办公及福利建筑支出等措施项目支出32.75万元及大会分干沟治理工程支付的办公及福利建筑支出等措施项目支出25.72万元不符合吉农财[2019]第632号文的相关规定。
（3）农村基层防汛预警预报体系建设取得的140万元发票的内容为技术服务费，合同中没有相关服务内容，没有合同支持。
3、	填报质量：扣2分。9处填报错误。
4、	数量指标：总共扣2分。指标1“治理中小河流（流域面积200-3000平方公里）”望海涝区北主新沟治理工程未完成，数量完成为23.81公里，不是35.81公里。
5、	质量指标：扣0.8分。需要验收项目5项，完成4项验收，完成率为80%；望海涝区北主新沟治理工程截止2020年9月9日超合同工期161天。
6、	时效指标：总共扣2.94分。2019年底投资完成比例为24%；截止2020年6月底，投资完成比例86%。 
7、	经济效益指标：扣1分。“5.保护耕地面积”数据未填列。
8、	社会效益指标：扣1分。“1.中小河流治理保护人口数量”数据未填列。
9、	可持续影响指标：指标全部完成
总扣分14.48分，总得分85.52分。</t>
  </si>
  <si>
    <t>1、	资金到位率：扣3.49分。到位率30.1%
2、	资金问题：扣3分。47万元省级资金未使用、8万元中央资金未使用、实施农村基层防汛预报预警体系建设中演练未按计划进行，致使资金未按时使用。
3、	组织实施：扣2分。未成立绩效评价领导小组，指定人员填报相关申报表。
4、	填报质量：扣2分。7处填报错误；
自评表中预算执行情况(万元)中地方资金应为113万元 而不是66万元。
5、	数量指标：扣1分。农村基层预警体系建设未完成
6、	时效指标：扣0.73分。截止2019年底投资完成比例为87.89%；截止2020年6月底，投资完成比例87.89%。
总共扣12.22除，得87.78分。</t>
  </si>
  <si>
    <t>1、	资金到位率：扣0.57分。17万元（176号文）及42万元（282号文）的指标文未下发至水利局或项目实施单位，资金到位率为88.65%。
2、	资金到位时效：扣0.45分。到位率为88.65%。
3、	资金问题：扣2分。
农村基层防汛预警预报体系建设：群策群防的19.86万元未按要求使用完成；批复中有采购应急车辆未及时采购；
4、	填报质量：扣3分。10处填报错误，提供资料问题：
农村基层防汛预警预报体系建设项目有两笔凭证未及时录入明细账；水库工程项目提供的批复资料内容中前后数据不一致。
5、	数量指标：总共扣3分。农村饮水工程维修养护数量未完成验收；公益性水利设施维修养护（水库工程）未完成验收。
6、	质量指标：扣2分。指标1的完成率应为50%，共有4个项目需要验收，截止2020年6月30日，完成了2个初步验收；工程验收合格率应为100%，未填列。
7、	时效指标：总共扣0.79分。在2019年底投资完成比例为77.88%，扣0.08分；截止2020年6月底，投资完成比例88.22%，扣0.71分。
8、	服务对象满意度指标：满意度比例未填列，该比例应为92.2%
总扣分11.81分，总得分88.19分。</t>
  </si>
  <si>
    <t>1、	资金到位率：扣2.25分。资金到位率54.91%。
2、	填报质量：扣3分。8处填报错误，应提供的资料不全：
（1）农村饮水工程维修养护：查干浩特旅游经济开发区（2万元）由于单位组织结构不全，未及时记账，未提供明细账，未提供投标邀请书，询价记录、未约定合同；白城市洮北区农村水利管理工作中心站（38万元）未及时进行账务核算，未提供明细账和记账凭证；白城市洮北区西郊街道办事处（4万元）未见投标邀请书相应文件，询价记录格式不规范。
（2）洮北区山洪灾害项目，人员演练项目未提供人员签到资料；招标代理合同未见专用条款通用条款
（3）小型水库工程设施维修养护完工证明行政主管部门未签字盖章；
3、	数量指标：总共扣3分。新增农业水价综合改革面积项目2020-6-30前未完成初验；农村饮水工程维修养护数量2020-6-30前未完成初验。
4、	质量指标：扣2.68分。初步验收率，一共9个项目类型，3个项目完成初验，6个项目未在截止时点完成初验，包括：农业水价综合改革三个实施单位的项目、小型水库工程设施维修养护项目及农村饮水工程维修养护中的白城市洮北区西郊街道办事处及查干浩特旅游经济开发区。
5、	时效指标：总共扣4.95分。截止2019年底投资完成比例为15%；截止2020年6月底，投资完成比例60%。
6、	成本指标：扣1分。小型水库工程设施维修养护工程项目支出超概算。
7、	社会效益指标：扣1分。农村饮水工程维修养护覆盖服务人口未达到指标。
总扣分17.88分，总得分82.12分。</t>
  </si>
  <si>
    <t>1、	资金到位率：扣0.41分。到位率91.73%。
2、	填报质量：扣2分。4处填报错误。
3、	时效指标：扣0.69分。截止2019年底投资完成比例为77%；截止2020年6月底，投资完成比例100%。 
4、	经济效益指标：扣1分。“新增供水能力”数据不准确，“保护耕地面积数据”未填列
总扣分4.1分，总得分95.9分。</t>
  </si>
  <si>
    <t>1、	资金到位率：扣1.07分。财政资金已实际支付实施主体额度36.18万，除以预算数46万，比例78.65%。
2、	资金到位时效：扣0.85分。财政资金已实际支付实施主体额度加上资金结存在业务主管部门额度的和36.18万，除以预算数46万，比例78.65%。
3、	绩效管理填报质量：总共扣2分。自评报告存在2项错误，扣1分。提供资料不齐全，扣1分。总共扣2分。数量指标得分20分与自评报告19分不符，项目初步验收率填写77%，实际0%。该项目因冬季温度原因未能按期完工，且未与施工单位签署延期协议。施工合同缺少附件1工程清单，无法判断结算单工程清单子项是否与合同对应。
4、	数量指标：扣1分。公益性水利设施维修养护（水闸工程）项目验收日期超过2020年6月30日。
5、	质量指标：扣4分。该项目2020年8月5日初验完成，截止2020年6月底，项目初步验收率为0。
6、	时效指标：总共扣3.16分。截至2019年底，投资完成比例29.86%,扣1.88分。截至2020年6月底，投资完成比例78.65%，扣1.28分。
7、	资金存在结存：截至2020年6月底，结存业务单位9.82万元，实际支付实施主体36.18万元。
8、	部分工程资料不全：该项目因冬季温度原因未能按期完工，且未与施工单位签署延期协议。
9、	合同文件管理不规范：施工合同缺少附件1工程清单，无法判断结算单工程清单子项是否与合同对应。
10、	说明：该工程签订监理及设计合同金额不仅仅为该一期项目金额，次年计入绩效评价二期、三期项目金额应综合考虑。
总共扣除12.08分，得分87.92分。</t>
  </si>
  <si>
    <t>1、	共性问题：延吉市财政局无下拨资金至延吉市水利局的文件或函。此次绩效评价以延吉市水利局收到资金金额计算到位资金、到位时效。
2、	资金到位率：扣3.14分。财政资金已实际支付实施主体额度1557.22万除以预算数4189万，比例为37.17%。
3、	资金到位时效：扣2.51分。财政资金已实际支付实施主体额度加上资金结存在业务主管部门额度的和1565.49万除以预算数4189万，比例为37.37%。
4、	填报质量：总共扣2分。自评报告到位资金金额、投资完成比例错误，扣1分。部分工程存在变动或资料不完整，扣1分。一共扣2分。（1）水资源节约保护项目，采购项目结算书采购单位无盖章，没有采购单位供应单位签字；验收单与结算单数量不一致，如快关水嘴验收328套，结算单331套，厨房摇臂水嘴验收单50套，结算单52套；竣工报告建设单位与承建单位均无盖章；结算审核汇总表委托单位、建设单位、施工单位均无盖章签字。（2）农村饮水维修养护项目，兴农村1组增加一个全自动变频设备，合同完工验收鉴定书缺少法人代表签字；此项目超概算，超概算金额为1.3481万元，价款结算单未按合同约定扣除质保金。（3）小型水库设施维修养护项目，施工合同未附工程项目清单，未与施工单位约定合同价格组成明细。（4）水闸工程项目，施工合同未附工程项目清单，未与施工单位约定合同价格组成明细。（5）原农发补助灌区节水配套改造项目，监理资料部分缺少盖章。（6）河道治理工程（依兰河）项目，分部工程变更未及时向质量监督机构更新，分部工程验收与质量监督站批复的项目划分不全部对应；施工组织设计、生产安全事故应急预案、安全生产管控及隐患排查治理未盖章，施工日志无施工技术人签字。（7）河道治理工程（朝阳河）项目，无中标结果通知书；施工技术方案批复表、监理月报表无监理盖章，施工组织设计无施工单位盖章，建立通知无施工单位签章确认。
5、	数量指标：总共扣3分。治理中小河流（流域面积200-3000平方公里）验收日期晚于2020年6月30日，扣2分；实施节水型社会达标建设项目数验收日期晚于2020年6月30日，扣1分。
6、	质量指标：扣1分。截止2020年6月底，共8个项目，2个超出时间节点，验收率为75%。
7、	时效指标：总共扣2.83分。截至2019年底，投资完成比例62.55%,扣0.65分。截至2020年6月底，投资完成比例63.61%，扣2.18分。
8、	成本指标：扣1分。延吉市2019年小型水库设施维修养护项目超批复概算。
9、	经济效益指标：总共扣2分。新增、恢复灌溉面积应填未填，扣1分；新增粮食综合生产能力应填未填，扣1分。
10、	社会效益指标：扣1分。其他水利工程设施维修养护覆盖人口应填未填。
11、	部分工程未按合同工期完工：农村饮水维修养护项目未按合同工期完工。
12、	建议：（1）水资源节约保护项目建设项目审核报告，结算价格高于合同价格，建议依据合同金额进行结算工程款；（2）河道治理工程（依兰河）设计变更单仅按批复概算单价表核算变更金额，建议补充施工单位中标清单单价对比实际变更金额，避免金额超概的风险；（3）河道治理工程（朝阳河）项目设计变更单仅按批复概算单价表核算变更金额，建议补充施工单位中标清单单价对比实际变更金额，避免金额超概的风险；
总共扣除18.48分，得分81.52分。</t>
  </si>
  <si>
    <t>1、	共性问题：图们市财政局无下拨资金至图们市水利局的文件或函。此次绩效评价以图们市水利局收到资金金额计算到位资金、到位时效。
2、	资金到位率：扣0.08分。财政资金已实际支付实施主体额度除以预算数比例98.34%。
3、	资金到位时效：扣0.07分。财政资金已实际支付实施主体额度593万除以预算数603万，比例98.34%。
4、	资金安全问题：扣2分。图们财政局无下拨资金至图们市水利局的文件或函。
5、	填报质量：总共扣4分。自评报告及表格存在填写错误，扣2分。资料提供不清晰、完整，扣2分。一共扣4分。自评报告项目验收比例、投资完成比例填写错误。部分工程资料不完整：（1）200—3000平方公里中小河流治理项目：施工图纸无监理盖章。（2）小型水库工程设施维修养护：缺少验收成员施工单位签字，验收程序不完整，未约定合同工期、未约定质保金扣留方式，管理部门未盖章。（3）农村饮水工程维修养护：廉政合同履行情况审定变甲方未签章。（4）山洪灾害防治非工程措施：山洪灾害防治非工程措施，信息系统工程建设监理合同书委托方未盖章。 部分工程存在问题：（1）小型水库工程设施维修养护：据吉水运管函[2019]24号吉林省水利厅关于做好小型水库设施维修养护资金使用和管理工作的通知文件小型水库维养项目应与2019年7月30日前完成实施方案批复工作，该项目实施方案完成与批复日期为2019年9月,与政府发文不符，工程结算书未按照合同约定的付款及结算方式结算。（2）农村饮水工程维修养护：未约定合同工期，供水管道挖填未考虑pv管体积长安镇龙家村7组更换水泵未提供施工单位采购发票，该项目未及时结算，结算书结算金额与合同额不符。
6、	质量指标：扣1.33分。中小河流不计入此次评价目标，截止2020年6月底，总共3个项目2个项目初验完成，项目初步验收率66.67%。
7、	成本指标：扣1分。农村饮水结算书金额超过合同金额。
8、	社会效益指标：一共扣2分。山洪灾害防治覆盖人口数量，佐证资料不完整，无法确定指标数量是否完成，扣1分。农村饮水工程维修养护覆盖服务人口，佐证资料不完整，无法确定指标数量是否完成，扣1分。
9、	服务对象满意度指标：扣1分。原提供满意度调查问卷非被调查居民本人签字，现场核查时仅有1个项目达到调查人数标准。
10、	资金管理办法健全、绩效管理办法文件日期为2020年6月9日，晚于资金拨付、使用日期。
11、	存在资金结余财政：截至2020年6月，图们市水利局此次绩效评价共603万元，其中10万元结存财政，593万元支付至施工单位。
总共扣除11.48分，得分88.52分。</t>
  </si>
  <si>
    <t>1、	资金到位率：扣0.08分。财政资金已实际支付实施主体额度2834.07万除以预算数2880万，比例98.41%。
2、	资金问题：扣2分。存在部分项目四项支出超过补助资金5%，小型病险水库除险加固项目高松树北水库、大甸子水库、新立水库、贤儒水库四项支出超过补助资金5%。
3、	填报质量：扣1分。部分项目资料不完整或存在问题。（1）200—3000平方公里中小河流治理：招标代理合同无委托人签字盖章、监理合同服务日期没有约定; 工程预备费依照批复文件计入，没有按照工程费用相应比例进行调整。（2）小型病险水库除险加固：工程预备费依照批复文件计入，没有按照工程费用相应比例进行调整。（3）水库工程：施工合同签订金额与概算表总金额不符，施工合同签订金额为732500元，建筑工程概算表为626328元，部分清单项无单价金额。（4）农村饮水工程维修养护：工程预备费依照批复文件计入，没有按照工程费用相应比例进行调整。单位工程验收无法人签字，竣工图纸缺少断面图。结算单无工程负责人签字，结算资料不完善。
4、	数量指标：总共扣3分。东北黑土地侵蚀沟治理（中型和小型）项目未验收，扣1分；农村饮水工程维修养护数量未完成，扣2分。
5、	质量指标：扣0.5分。截止2020年6月底，8个项目7个进行初验，项目初步验收率87.5%。
6、	经济效益指标：总共扣2分。新增供水能力指标未完成，扣1分；新增排水沟应填未填，扣1分。
7、	社会效益指标：总共扣2分。促进节水、排水移民村（自然村）应填未填，扣1分；其他水利工程设施维修养护覆盖人口应填未填，扣1分。
8、	生态效益指标：扣2分。水土流失综合治理面积指标未完成。
总共扣除12.58分，得分87.42分。</t>
  </si>
  <si>
    <t>1、	资金到位率：扣4.87分。珲春市财政局收到中央资金7687万元，已实际支付实施主体174万元，留存财政7503万元，留存业务部门10万元。省级资金138万元，省级资金已实际支付实施主体36万元，留存财政100万元，留存业务部门2万元。
2、	到位时效：扣3.89分。资金到位率为2.84%，河湖水系连通项目进度严重滞后。
3、	绩效管理填报质量：总共扣2分。资金到位金额错误、资金到位率错误、资金执行完成投资金额错误、投资完成率错误、资金管理情况存在截留问题且未如实填报。自评报告填报填报不准确，扣1分。部分工程资料不完整或存在问题，扣1分：（1）农村饮水安全维修养护项目：竣工验收资料未提供，竣工图纸上未加盖竣工图章，该工程竣工验收未完成，施工价款（不含质保金）已按进度款形式拨出。（2）山洪灾害防治项目：建设管理工作报告（初步验收）、监理工作报告、试运行管理工作报告（初步验收）未加盖各所属单位公章，工程价款结算单无建设单位相关部门及法人签字盖章。（3）小型水库设施维修养护项目：该工程竣工验收未完成，施工价款（不含质保金）已按进度款形式拨出。（4）敬信灌区维修养护项目：未提供竣工验收资料，施工价款（不含质保金）已按进度款形式拨出。该工程概算批复36万，设计合同中签订金额为36万，且该工程未产生设计费用，概算批复中独立设计费未使用。（5）农业水价综合改革项目：该工程已完工，未提供施工单位、监理单位等过程中相关资料；（6）珲春河、车大人沟河水系连通工程：二标段南支渠工程部分完工，未提供施工与监理过程中资料。
4、	数量指标：总共扣6分。实施山洪灾害防治的县数项目未验收，扣1分；江河湖库水系连通项目未完工，扣1分；新增农业水价综合改革面积项目未验收，扣1分；农村饮水工程维修养护数量指标填报错误，项目未完工，未完成申报的数量指标，扣2分；新增农业水价综合改革面积（省级）应填未填，扣1分。
5、	质量指标：扣2.29分。截止2020年6月底，项目初步验收率，检查7个项目，其中3个项目均未验收。
6、	时效指标：总共扣8.89分。截至2019年底，投资比例0.48%，仅有一个项目完成验收，扣2.98分。截至2020年6月底，投资比例1.44%，有三个项目完成验收，扣5.91分。
7、	社会效益指标：总共扣3分。山洪灾害防治覆盖人口数量未完成，扣1分；农村饮水工程维修养护覆盖服务人口未完成，扣1分；其他水利工程维修养护覆盖人口应填未填，扣1分。
以上一共扣除30.94分，总得分69.06分。</t>
  </si>
  <si>
    <t>1、	资金到位率：扣2.6分。财政资金已实际支付实施主体额度14.4万除以预算数30万，比例48%。
2、	资金问题：一共扣6分。所有项目未按项目单独核算，扣3分。村子啊财务资金2019无法确认是否实际支出，扣1分。存在项目未做帐，扣1分。山洪灾害防治非工程措施项目长白山管委会水利局无法提供山洪灾害防治非工程措施项目2019年度原始凭证，解释为账本正经审计局审计，无法拿回，且无法提供复印件，2020年度未做账。因未获取2019年原始凭证，无法确认资金是否实际支付至施工单位，因2019年度不连续，无法确认截至2020年6月末年支出资金，故视同此项目资金全部结存。存在记账账错误，扣1分。农村饮水工程维修养护项目（池西区）支出无对应科目，仅借记收入，贷记银行存款。
3、	组织领导：扣3分。未成立组织领导机构，未明确开展绩效评价工作的相关科室及具体负责整理、填报的工作人员。
4、	填报质量：总共扣4分。自评报告及表格填列存在错误，自评报告投资完成率、调查问卷份数填列错误，表格数量指标、验收率填报错误，扣2分。提供财务资料及工程资料不完整，不清晰，扣2分。一共扣4分。一、工程资料存在问题：小型水库工程设施维修养护(池南区漫江水库中央财政补助小型水库设施维修养护项目): 工程被委托单位历年工作业绩未进行相关审查且无相关资质，工程未按国家法定程序进行发包。同一工作内容此项目出现两个承包合同，存在工程肢解发包问题。二、工程资料不完整：（1）小型水库工程设施维修养护(北区翠湖橡胶坝、美人松湖中央财政补助小型水库设施维修养护项目):美人松闸坝及翠湖橡胶坝及翠湖橡胶坝监控安装合同无法人签字。无报价清相关资料单。相关采购资料不完善。缺少相关工程合同签订资料。缺少竣工报告。（2）小型水库工程设施维修养护(池南区漫江水库中央财政补助小型水库设施维修养护项目):缺少相关材料、无法确认是否已完工。（3）山洪灾害防治非工程措施：缺少相关资料如宣传栏、明白卡、光盘且项目未按实施方案实施，无相关影像资料。此项目按未完工计入。三、确定施工单位资料不完整：小型水库工程设施维修养护项目、农村饮水工程维修养护项目：资金共20万元，所有大额支出（与 长白山保护开发区池泉供水服务有限公司签订合同、支付购买公示牌、水位尺款19400元、支付白钢船制作款14000元等，选定乙方单位为口头决定，无支撑痕迹资料，未经会议决定。
5、	数量指标：一共扣3分。（1）实施山洪灾害防治的县数指标，该项目未按实施方案全部实施，视为未完工，扣1分。（2）小型水库工程维修养护座数指标，池南区无资料证明是否完工，扣2分。
6、	质量指标：扣1.6分。截止2020年6月底，5个项目验收3个，验收率60%。
7、	时效指标：一共扣3.86分。截至2019年底，投资完成比例47.99%，扣1.2分。截至2020年6月底，投资完成比例55.67%，扣2.66分。
8、	存在资金结存业务主管部门：长白山管委会水利局本次绩效评价总额30万元，截至2020年6月，结存财政0万元，结存业务单位15.6万元，实际支付实施主体14.4万元。
总共扣除24.06分，得分75.94分。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</si>
</sst>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1">
    <font>
      <sz val="11"/>
      <color theme="1"/>
      <name val="等线"/>
      <charset val="134"/>
      <scheme val="minor"/>
    </font>
    <font>
      <sz val="22"/>
      <color theme="1"/>
      <name val="方正小标宋简体"/>
      <charset val="134"/>
    </font>
    <font>
      <sz val="11"/>
      <color theme="0"/>
      <name val="等线"/>
      <charset val="0"/>
      <scheme val="minor"/>
    </font>
    <font>
      <b/>
      <sz val="11"/>
      <color rgb="FF3F3F3F"/>
      <name val="等线"/>
      <charset val="0"/>
      <scheme val="minor"/>
    </font>
    <font>
      <sz val="11"/>
      <color rgb="FFFF0000"/>
      <name val="等线"/>
      <charset val="0"/>
      <scheme val="minor"/>
    </font>
    <font>
      <sz val="11"/>
      <color theme="1"/>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b/>
      <sz val="11"/>
      <color rgb="FFFFFFFF"/>
      <name val="等线"/>
      <charset val="0"/>
      <scheme val="minor"/>
    </font>
    <font>
      <i/>
      <sz val="11"/>
      <color rgb="FF7F7F7F"/>
      <name val="等线"/>
      <charset val="0"/>
      <scheme val="minor"/>
    </font>
    <font>
      <sz val="11"/>
      <color rgb="FFFA7D00"/>
      <name val="等线"/>
      <charset val="0"/>
      <scheme val="minor"/>
    </font>
    <font>
      <b/>
      <sz val="15"/>
      <color theme="3"/>
      <name val="等线"/>
      <charset val="134"/>
      <scheme val="minor"/>
    </font>
    <font>
      <b/>
      <sz val="11"/>
      <color rgb="FFFA7D00"/>
      <name val="等线"/>
      <charset val="0"/>
      <scheme val="minor"/>
    </font>
    <font>
      <b/>
      <sz val="18"/>
      <color theme="3"/>
      <name val="等线"/>
      <charset val="134"/>
      <scheme val="minor"/>
    </font>
    <font>
      <sz val="11"/>
      <color rgb="FF9C6500"/>
      <name val="等线"/>
      <charset val="0"/>
      <scheme val="minor"/>
    </font>
    <font>
      <sz val="11"/>
      <color rgb="FF3F3F76"/>
      <name val="等线"/>
      <charset val="0"/>
      <scheme val="minor"/>
    </font>
    <font>
      <b/>
      <sz val="11"/>
      <color theme="1"/>
      <name val="等线"/>
      <charset val="0"/>
      <scheme val="minor"/>
    </font>
    <font>
      <b/>
      <sz val="13"/>
      <color theme="3"/>
      <name val="等线"/>
      <charset val="134"/>
      <scheme val="minor"/>
    </font>
    <font>
      <sz val="11"/>
      <color rgb="FF006100"/>
      <name val="等线"/>
      <charset val="0"/>
      <scheme val="minor"/>
    </font>
    <font>
      <u/>
      <sz val="11"/>
      <color rgb="FF0000FF"/>
      <name val="等线"/>
      <charset val="0"/>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0" borderId="0" applyNumberFormat="0" applyBorder="0" applyAlignment="0" applyProtection="0">
      <alignment vertical="center"/>
    </xf>
    <xf numFmtId="0" fontId="16" fillId="2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4" borderId="0" applyNumberFormat="0" applyBorder="0" applyAlignment="0" applyProtection="0">
      <alignment vertical="center"/>
    </xf>
    <xf numFmtId="0" fontId="8" fillId="10" borderId="0" applyNumberFormat="0" applyBorder="0" applyAlignment="0" applyProtection="0">
      <alignment vertical="center"/>
    </xf>
    <xf numFmtId="43" fontId="0" fillId="0" borderId="0" applyFont="0" applyFill="0" applyBorder="0" applyAlignment="0" applyProtection="0">
      <alignment vertical="center"/>
    </xf>
    <xf numFmtId="0" fontId="2" fillId="1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24" borderId="11" applyNumberFormat="0" applyFont="0" applyAlignment="0" applyProtection="0">
      <alignment vertical="center"/>
    </xf>
    <xf numFmtId="0" fontId="2" fillId="23" borderId="0" applyNumberFormat="0" applyBorder="0" applyAlignment="0" applyProtection="0">
      <alignment vertical="center"/>
    </xf>
    <xf numFmtId="0" fontId="6"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2" fillId="0" borderId="9" applyNumberFormat="0" applyFill="0" applyAlignment="0" applyProtection="0">
      <alignment vertical="center"/>
    </xf>
    <xf numFmtId="0" fontId="18" fillId="0" borderId="9" applyNumberFormat="0" applyFill="0" applyAlignment="0" applyProtection="0">
      <alignment vertical="center"/>
    </xf>
    <xf numFmtId="0" fontId="2" fillId="16" borderId="0" applyNumberFormat="0" applyBorder="0" applyAlignment="0" applyProtection="0">
      <alignment vertical="center"/>
    </xf>
    <xf numFmtId="0" fontId="6" fillId="0" borderId="13" applyNumberFormat="0" applyFill="0" applyAlignment="0" applyProtection="0">
      <alignment vertical="center"/>
    </xf>
    <xf numFmtId="0" fontId="2" fillId="22" borderId="0" applyNumberFormat="0" applyBorder="0" applyAlignment="0" applyProtection="0">
      <alignment vertical="center"/>
    </xf>
    <xf numFmtId="0" fontId="3" fillId="7" borderId="6" applyNumberFormat="0" applyAlignment="0" applyProtection="0">
      <alignment vertical="center"/>
    </xf>
    <xf numFmtId="0" fontId="13" fillId="7" borderId="10" applyNumberFormat="0" applyAlignment="0" applyProtection="0">
      <alignment vertical="center"/>
    </xf>
    <xf numFmtId="0" fontId="9" fillId="13" borderId="7" applyNumberFormat="0" applyAlignment="0" applyProtection="0">
      <alignment vertical="center"/>
    </xf>
    <xf numFmtId="0" fontId="5" fillId="32" borderId="0" applyNumberFormat="0" applyBorder="0" applyAlignment="0" applyProtection="0">
      <alignment vertical="center"/>
    </xf>
    <xf numFmtId="0" fontId="2" fillId="28" borderId="0" applyNumberFormat="0" applyBorder="0" applyAlignment="0" applyProtection="0">
      <alignment vertical="center"/>
    </xf>
    <xf numFmtId="0" fontId="11" fillId="0" borderId="8" applyNumberFormat="0" applyFill="0" applyAlignment="0" applyProtection="0">
      <alignment vertical="center"/>
    </xf>
    <xf numFmtId="0" fontId="17" fillId="0" borderId="12" applyNumberFormat="0" applyFill="0" applyAlignment="0" applyProtection="0">
      <alignment vertical="center"/>
    </xf>
    <xf numFmtId="0" fontId="19" fillId="31" borderId="0" applyNumberFormat="0" applyBorder="0" applyAlignment="0" applyProtection="0">
      <alignment vertical="center"/>
    </xf>
    <xf numFmtId="0" fontId="15" fillId="21" borderId="0" applyNumberFormat="0" applyBorder="0" applyAlignment="0" applyProtection="0">
      <alignment vertical="center"/>
    </xf>
    <xf numFmtId="0" fontId="5" fillId="19" borderId="0" applyNumberFormat="0" applyBorder="0" applyAlignment="0" applyProtection="0">
      <alignment vertical="center"/>
    </xf>
    <xf numFmtId="0" fontId="2" fillId="6" borderId="0" applyNumberFormat="0" applyBorder="0" applyAlignment="0" applyProtection="0">
      <alignment vertical="center"/>
    </xf>
    <xf numFmtId="0" fontId="5" fillId="18" borderId="0" applyNumberFormat="0" applyBorder="0" applyAlignment="0" applyProtection="0">
      <alignment vertical="center"/>
    </xf>
    <xf numFmtId="0" fontId="5" fillId="12" borderId="0" applyNumberFormat="0" applyBorder="0" applyAlignment="0" applyProtection="0">
      <alignment vertical="center"/>
    </xf>
    <xf numFmtId="0" fontId="5" fillId="30" borderId="0" applyNumberFormat="0" applyBorder="0" applyAlignment="0" applyProtection="0">
      <alignment vertical="center"/>
    </xf>
    <xf numFmtId="0" fontId="5" fillId="9" borderId="0" applyNumberFormat="0" applyBorder="0" applyAlignment="0" applyProtection="0">
      <alignment vertical="center"/>
    </xf>
    <xf numFmtId="0" fontId="2" fillId="5" borderId="0" applyNumberFormat="0" applyBorder="0" applyAlignment="0" applyProtection="0">
      <alignment vertical="center"/>
    </xf>
    <xf numFmtId="0" fontId="2" fillId="27" borderId="0" applyNumberFormat="0" applyBorder="0" applyAlignment="0" applyProtection="0">
      <alignment vertical="center"/>
    </xf>
    <xf numFmtId="0" fontId="5" fillId="29" borderId="0" applyNumberFormat="0" applyBorder="0" applyAlignment="0" applyProtection="0">
      <alignment vertical="center"/>
    </xf>
    <xf numFmtId="0" fontId="5" fillId="8" borderId="0" applyNumberFormat="0" applyBorder="0" applyAlignment="0" applyProtection="0">
      <alignment vertical="center"/>
    </xf>
    <xf numFmtId="0" fontId="2" fillId="4" borderId="0" applyNumberFormat="0" applyBorder="0" applyAlignment="0" applyProtection="0">
      <alignment vertical="center"/>
    </xf>
    <xf numFmtId="0" fontId="5" fillId="11" borderId="0" applyNumberFormat="0" applyBorder="0" applyAlignment="0" applyProtection="0">
      <alignment vertical="center"/>
    </xf>
    <xf numFmtId="0" fontId="2" fillId="15" borderId="0" applyNumberFormat="0" applyBorder="0" applyAlignment="0" applyProtection="0">
      <alignment vertical="center"/>
    </xf>
    <xf numFmtId="0" fontId="2" fillId="26" borderId="0" applyNumberFormat="0" applyBorder="0" applyAlignment="0" applyProtection="0">
      <alignment vertical="center"/>
    </xf>
    <xf numFmtId="0" fontId="5" fillId="33" borderId="0" applyNumberFormat="0" applyBorder="0" applyAlignment="0" applyProtection="0">
      <alignment vertical="center"/>
    </xf>
    <xf numFmtId="0" fontId="2" fillId="34" borderId="0" applyNumberFormat="0" applyBorder="0" applyAlignment="0" applyProtection="0">
      <alignment vertical="center"/>
    </xf>
  </cellStyleXfs>
  <cellXfs count="20">
    <xf numFmtId="0" fontId="0" fillId="0" borderId="0" xfId="0">
      <alignment vertical="center"/>
    </xf>
    <xf numFmtId="0" fontId="0" fillId="0" borderId="0" xfId="0" applyAlignment="1">
      <alignment vertical="center" wrapText="1"/>
    </xf>
    <xf numFmtId="0" fontId="0" fillId="0" borderId="0" xfId="0" applyFill="1" applyAlignment="1">
      <alignment vertical="center" wrapText="1"/>
    </xf>
    <xf numFmtId="0" fontId="0" fillId="0" borderId="0" xfId="0" applyAlignment="1">
      <alignment horizontal="right" vertical="center" wrapText="1"/>
    </xf>
    <xf numFmtId="0" fontId="1" fillId="0" borderId="0" xfId="0" applyFont="1" applyAlignment="1">
      <alignment horizontal="center" vertical="center" wrapText="1"/>
    </xf>
    <xf numFmtId="0" fontId="0" fillId="0" borderId="0" xfId="0" applyAlignment="1">
      <alignment horizontal="left" vertical="top"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right" vertical="center" wrapText="1"/>
    </xf>
    <xf numFmtId="0" fontId="0" fillId="0" borderId="1" xfId="0" applyBorder="1" applyAlignment="1">
      <alignment vertical="center" wrapText="1"/>
    </xf>
    <xf numFmtId="0" fontId="0" fillId="0" borderId="1" xfId="0" applyFont="1" applyBorder="1" applyAlignment="1">
      <alignment vertical="center" wrapText="1"/>
    </xf>
    <xf numFmtId="0" fontId="0" fillId="0" borderId="0" xfId="0" applyAlignment="1">
      <alignment horizontal="center" vertical="center" wrapText="1"/>
    </xf>
    <xf numFmtId="0" fontId="0" fillId="2" borderId="1" xfId="0" applyFill="1" applyBorder="1" applyAlignment="1">
      <alignment vertical="center" wrapText="1"/>
    </xf>
    <xf numFmtId="0" fontId="0" fillId="3" borderId="1" xfId="0" applyFill="1" applyBorder="1" applyAlignment="1">
      <alignment vertical="center" wrapText="1"/>
    </xf>
    <xf numFmtId="0" fontId="0" fillId="0" borderId="0" xfId="0" applyFont="1" applyAlignment="1">
      <alignment vertical="center" wrapText="1"/>
    </xf>
    <xf numFmtId="0" fontId="0" fillId="3" borderId="0" xfId="0" applyFill="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D:\Users\lenovo\Desktop\&#25253;&#21578;&#21021;&#31295;&#21450;&#38468;&#20214;2020.11.18 &#65288;&#25552;&#20132;&#36130;&#25919;&#21381;\&#38468;&#20214;\&#35780;&#20998;&#27719;&#2463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3"/>
    </sheetNames>
    <sheetDataSet>
      <sheetData sheetId="0" refreshError="1">
        <row r="3">
          <cell r="C3" t="str">
            <v>省水利厅（本级）</v>
          </cell>
        </row>
        <row r="3">
          <cell r="U3">
            <v>100</v>
          </cell>
        </row>
        <row r="4">
          <cell r="C4" t="str">
            <v>防汛抗旱指挥部办公室</v>
          </cell>
        </row>
        <row r="4">
          <cell r="U4">
            <v>97.23</v>
          </cell>
        </row>
        <row r="5">
          <cell r="C5" t="str">
            <v>省农村水利建设管理局</v>
          </cell>
        </row>
        <row r="5">
          <cell r="U5">
            <v>91.5</v>
          </cell>
        </row>
        <row r="6">
          <cell r="C6" t="str">
            <v>沙河水库管理局</v>
          </cell>
        </row>
        <row r="6">
          <cell r="U6">
            <v>95</v>
          </cell>
        </row>
        <row r="7">
          <cell r="C7" t="str">
            <v>吉林省监狱管理局（镇赉分局）</v>
          </cell>
        </row>
        <row r="7">
          <cell r="U7">
            <v>90</v>
          </cell>
        </row>
        <row r="8">
          <cell r="C8" t="str">
            <v>长 春 市</v>
          </cell>
        </row>
        <row r="9">
          <cell r="C9" t="str">
            <v>农 安 县</v>
          </cell>
        </row>
        <row r="10">
          <cell r="C10" t="str">
            <v>榆 树 市</v>
          </cell>
        </row>
        <row r="10">
          <cell r="U10">
            <v>85.38</v>
          </cell>
        </row>
        <row r="11">
          <cell r="C11" t="str">
            <v>德 惠 市</v>
          </cell>
        </row>
        <row r="11">
          <cell r="U11">
            <v>77.16</v>
          </cell>
        </row>
        <row r="12">
          <cell r="U12">
            <v>62.24</v>
          </cell>
        </row>
        <row r="14">
          <cell r="C14" t="str">
            <v>吉 林 市</v>
          </cell>
        </row>
        <row r="14">
          <cell r="U14">
            <v>83.91</v>
          </cell>
        </row>
        <row r="15">
          <cell r="C15" t="str">
            <v>永 吉 县</v>
          </cell>
        </row>
        <row r="15">
          <cell r="U15">
            <v>88.84</v>
          </cell>
        </row>
        <row r="16">
          <cell r="C16" t="str">
            <v>蛟 河 市</v>
          </cell>
        </row>
        <row r="16">
          <cell r="U16">
            <v>86.81</v>
          </cell>
        </row>
        <row r="17">
          <cell r="C17" t="str">
            <v>桦 甸 市</v>
          </cell>
        </row>
        <row r="17">
          <cell r="U17">
            <v>88.15</v>
          </cell>
        </row>
        <row r="18">
          <cell r="C18" t="str">
            <v>舒 兰 市</v>
          </cell>
        </row>
        <row r="18">
          <cell r="U18">
            <v>86.34</v>
          </cell>
        </row>
        <row r="19">
          <cell r="C19" t="str">
            <v>磐 石 市</v>
          </cell>
        </row>
        <row r="20">
          <cell r="C20" t="str">
            <v>四 平 市</v>
          </cell>
        </row>
        <row r="20">
          <cell r="U20">
            <v>80.51</v>
          </cell>
        </row>
        <row r="21">
          <cell r="C21" t="str">
            <v>梨 树 县</v>
          </cell>
        </row>
        <row r="21">
          <cell r="U21">
            <v>84.24</v>
          </cell>
        </row>
        <row r="22">
          <cell r="C22" t="str">
            <v>伊 通 县</v>
          </cell>
        </row>
        <row r="23">
          <cell r="C23" t="str">
            <v>公主岭市</v>
          </cell>
        </row>
        <row r="24">
          <cell r="C24" t="str">
            <v>双 辽 市</v>
          </cell>
        </row>
        <row r="24">
          <cell r="U24">
            <v>60.62</v>
          </cell>
        </row>
        <row r="25">
          <cell r="C25" t="str">
            <v>辽 源 市</v>
          </cell>
        </row>
        <row r="25">
          <cell r="U25">
            <v>67.76</v>
          </cell>
        </row>
        <row r="26">
          <cell r="C26" t="str">
            <v>东 丰 县</v>
          </cell>
        </row>
        <row r="26">
          <cell r="U26">
            <v>79.41</v>
          </cell>
        </row>
        <row r="27">
          <cell r="C27" t="str">
            <v>东 辽 县</v>
          </cell>
        </row>
        <row r="28">
          <cell r="C28" t="str">
            <v>通 化 市</v>
          </cell>
        </row>
        <row r="28">
          <cell r="U28">
            <v>85.88</v>
          </cell>
        </row>
        <row r="29">
          <cell r="C29" t="str">
            <v>通 化 县</v>
          </cell>
        </row>
        <row r="29">
          <cell r="U29">
            <v>74.78</v>
          </cell>
        </row>
        <row r="30">
          <cell r="C30" t="str">
            <v>辉 南 县</v>
          </cell>
        </row>
        <row r="30">
          <cell r="U30">
            <v>77.66</v>
          </cell>
        </row>
        <row r="31">
          <cell r="C31" t="str">
            <v>柳 河 县</v>
          </cell>
        </row>
        <row r="31">
          <cell r="U31">
            <v>82.11</v>
          </cell>
        </row>
        <row r="32">
          <cell r="C32" t="str">
            <v>梅河口市</v>
          </cell>
        </row>
        <row r="32">
          <cell r="U32">
            <v>66.7</v>
          </cell>
        </row>
        <row r="33">
          <cell r="C33" t="str">
            <v>集 安 市</v>
          </cell>
        </row>
        <row r="33">
          <cell r="U33">
            <v>98.9</v>
          </cell>
        </row>
        <row r="34">
          <cell r="C34" t="str">
            <v>白 山 市</v>
          </cell>
        </row>
        <row r="34">
          <cell r="U34">
            <v>85.75</v>
          </cell>
        </row>
        <row r="35">
          <cell r="C35" t="str">
            <v>抚 松 县</v>
          </cell>
        </row>
        <row r="35">
          <cell r="U35">
            <v>77.35</v>
          </cell>
        </row>
        <row r="36">
          <cell r="C36" t="str">
            <v>长 白 县</v>
          </cell>
        </row>
        <row r="36">
          <cell r="U36">
            <v>82.7</v>
          </cell>
        </row>
        <row r="37">
          <cell r="C37" t="str">
            <v>临 江 市</v>
          </cell>
        </row>
        <row r="37">
          <cell r="U37">
            <v>60.71</v>
          </cell>
        </row>
        <row r="38">
          <cell r="C38" t="str">
            <v>江源区</v>
          </cell>
        </row>
        <row r="38">
          <cell r="U38">
            <v>72.45</v>
          </cell>
        </row>
        <row r="39">
          <cell r="C39" t="str">
            <v>松 原 市</v>
          </cell>
        </row>
        <row r="39">
          <cell r="U39">
            <v>95.31</v>
          </cell>
        </row>
        <row r="40">
          <cell r="C40" t="str">
            <v>前 郭 县</v>
          </cell>
        </row>
        <row r="40">
          <cell r="U40">
            <v>89.27</v>
          </cell>
        </row>
        <row r="41">
          <cell r="C41" t="str">
            <v>长 岭 县</v>
          </cell>
        </row>
        <row r="41">
          <cell r="U41">
            <v>85.52</v>
          </cell>
        </row>
        <row r="42">
          <cell r="C42" t="str">
            <v>乾 安 县</v>
          </cell>
        </row>
        <row r="42">
          <cell r="U42">
            <v>87.78</v>
          </cell>
        </row>
        <row r="43">
          <cell r="C43" t="str">
            <v>扶 余 市</v>
          </cell>
        </row>
        <row r="43">
          <cell r="U43">
            <v>88.19</v>
          </cell>
        </row>
        <row r="44">
          <cell r="C44" t="str">
            <v>白 城 市</v>
          </cell>
        </row>
        <row r="44">
          <cell r="U44">
            <v>82.12</v>
          </cell>
        </row>
        <row r="45">
          <cell r="C45" t="str">
            <v>洮 南 市</v>
          </cell>
        </row>
        <row r="45">
          <cell r="U45">
            <v>95.9</v>
          </cell>
        </row>
        <row r="46">
          <cell r="C46" t="str">
            <v>州 本 级</v>
          </cell>
        </row>
        <row r="46">
          <cell r="U46">
            <v>87.92</v>
          </cell>
        </row>
        <row r="47">
          <cell r="C47" t="str">
            <v>延 吉 市</v>
          </cell>
        </row>
        <row r="48">
          <cell r="C48" t="str">
            <v>图 们 市</v>
          </cell>
        </row>
        <row r="48">
          <cell r="U48">
            <v>88.52</v>
          </cell>
        </row>
        <row r="49">
          <cell r="C49" t="str">
            <v>敦 化 市</v>
          </cell>
        </row>
        <row r="50">
          <cell r="C50" t="str">
            <v>珲 春 市</v>
          </cell>
        </row>
        <row r="51">
          <cell r="C51" t="str">
            <v>长白山管委会</v>
          </cell>
        </row>
        <row r="51">
          <cell r="U51">
            <v>75.94</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56"/>
  <sheetViews>
    <sheetView topLeftCell="A19" workbookViewId="0">
      <selection activeCell="E54" sqref="E54"/>
    </sheetView>
  </sheetViews>
  <sheetFormatPr defaultColWidth="8.91666666666667" defaultRowHeight="13.5"/>
  <cols>
    <col min="1" max="1" width="8.41666666666667" style="1" customWidth="1"/>
    <col min="2" max="2" width="16.0833333333333" style="1" customWidth="1"/>
    <col min="3" max="3" width="9.66666666666667" style="1" customWidth="1"/>
    <col min="4" max="5" width="8.91666666666667" style="1"/>
    <col min="6" max="6" width="8.91666666666667" style="3" customWidth="1"/>
    <col min="7" max="11" width="8.91666666666667" style="1"/>
    <col min="12" max="12" width="17.0833333333333" style="1" customWidth="1"/>
    <col min="13" max="16384" width="8.91666666666667" style="1"/>
  </cols>
  <sheetData>
    <row r="1" spans="1:6">
      <c r="A1" s="15" t="s">
        <v>0</v>
      </c>
      <c r="B1" s="15"/>
      <c r="C1" s="15"/>
      <c r="D1" s="15"/>
      <c r="E1" s="15"/>
      <c r="F1" s="15"/>
    </row>
    <row r="2" spans="1:6">
      <c r="A2" s="5" t="s">
        <v>1</v>
      </c>
      <c r="B2" s="5"/>
      <c r="C2" s="5"/>
      <c r="D2" s="5"/>
      <c r="E2" s="5"/>
      <c r="F2" s="5"/>
    </row>
    <row r="3" ht="14" customHeight="1" spans="1:6">
      <c r="A3" s="6" t="s">
        <v>2</v>
      </c>
      <c r="B3" s="6" t="s">
        <v>3</v>
      </c>
      <c r="C3" s="7" t="s">
        <v>4</v>
      </c>
      <c r="D3" s="8"/>
      <c r="E3" s="6" t="s">
        <v>5</v>
      </c>
      <c r="F3" s="6"/>
    </row>
    <row r="4" ht="14" customHeight="1" spans="1:6">
      <c r="A4" s="6"/>
      <c r="B4" s="6"/>
      <c r="C4" s="9"/>
      <c r="D4" s="10"/>
      <c r="E4" s="6"/>
      <c r="F4" s="6"/>
    </row>
    <row r="5" ht="37.75" customHeight="1" spans="1:12">
      <c r="A5" s="6"/>
      <c r="B5" s="6"/>
      <c r="C5" s="6" t="s">
        <v>6</v>
      </c>
      <c r="D5" s="6" t="s">
        <v>7</v>
      </c>
      <c r="E5" s="6" t="s">
        <v>8</v>
      </c>
      <c r="F5" s="12" t="s">
        <v>7</v>
      </c>
      <c r="L5" s="18"/>
    </row>
    <row r="6" spans="1:6">
      <c r="A6" s="6">
        <v>1</v>
      </c>
      <c r="B6" s="13" t="str">
        <f>[1]Sheet3!C3</f>
        <v>省水利厅（本级）</v>
      </c>
      <c r="C6" s="13">
        <v>100</v>
      </c>
      <c r="D6" s="12" t="str">
        <f>IF(C6&gt;=90,"优秀",IF(C6&gt;=80,"良好",IF(C6&gt;=60,"合格","不合格")))</f>
        <v>优秀</v>
      </c>
      <c r="E6" s="13">
        <f>[1]Sheet3!U3</f>
        <v>100</v>
      </c>
      <c r="F6" s="12" t="str">
        <f>IF(E6&gt;=90,"优秀",IF(E6&gt;=80,"良好",IF(E6&gt;=60,"合格","不合格")))</f>
        <v>优秀</v>
      </c>
    </row>
    <row r="7" ht="27" spans="1:6">
      <c r="A7" s="6">
        <v>2</v>
      </c>
      <c r="B7" s="13" t="str">
        <f>[1]Sheet3!C4</f>
        <v>防汛抗旱指挥部办公室</v>
      </c>
      <c r="C7" s="13">
        <v>99</v>
      </c>
      <c r="D7" s="12" t="str">
        <f t="shared" ref="D7:D54" si="0">IF(C7&gt;=90,"优秀",IF(C7&gt;=80,"良好",IF(C7&gt;=60,"合格","不合格")))</f>
        <v>优秀</v>
      </c>
      <c r="E7" s="13">
        <f>[1]Sheet3!U4</f>
        <v>97.23</v>
      </c>
      <c r="F7" s="12" t="str">
        <f t="shared" ref="F7:F54" si="1">IF(E7&gt;=90,"优秀",IF(E7&gt;=80,"良好",IF(E7&gt;=60,"合格","不合格")))</f>
        <v>优秀</v>
      </c>
    </row>
    <row r="8" ht="27" spans="1:6">
      <c r="A8" s="6">
        <v>3</v>
      </c>
      <c r="B8" s="13" t="str">
        <f>[1]Sheet3!C5</f>
        <v>省农村水利建设管理局</v>
      </c>
      <c r="C8" s="13">
        <v>100</v>
      </c>
      <c r="D8" s="12" t="str">
        <f t="shared" si="0"/>
        <v>优秀</v>
      </c>
      <c r="E8" s="13">
        <f>[1]Sheet3!U5</f>
        <v>91.5</v>
      </c>
      <c r="F8" s="12" t="str">
        <f t="shared" si="1"/>
        <v>优秀</v>
      </c>
    </row>
    <row r="9" spans="1:6">
      <c r="A9" s="6">
        <v>4</v>
      </c>
      <c r="B9" s="13" t="str">
        <f>[1]Sheet3!C6</f>
        <v>沙河水库管理局</v>
      </c>
      <c r="C9" s="13">
        <v>100</v>
      </c>
      <c r="D9" s="12" t="str">
        <f t="shared" si="0"/>
        <v>优秀</v>
      </c>
      <c r="E9" s="13">
        <f>[1]Sheet3!U6</f>
        <v>95</v>
      </c>
      <c r="F9" s="12" t="str">
        <f t="shared" si="1"/>
        <v>优秀</v>
      </c>
    </row>
    <row r="10" ht="27" spans="1:6">
      <c r="A10" s="6">
        <v>5</v>
      </c>
      <c r="B10" s="13" t="str">
        <f>[1]Sheet3!C7</f>
        <v>吉林省监狱管理局（镇赉分局）</v>
      </c>
      <c r="C10" s="13">
        <v>95</v>
      </c>
      <c r="D10" s="12" t="str">
        <f t="shared" si="0"/>
        <v>优秀</v>
      </c>
      <c r="E10" s="13">
        <f>[1]Sheet3!U7</f>
        <v>90</v>
      </c>
      <c r="F10" s="12" t="str">
        <f t="shared" si="1"/>
        <v>优秀</v>
      </c>
    </row>
    <row r="11" spans="1:6">
      <c r="A11" s="6">
        <v>6</v>
      </c>
      <c r="B11" s="13" t="str">
        <f>[1]Sheet3!C8</f>
        <v>长 春 市</v>
      </c>
      <c r="C11" s="13">
        <v>100</v>
      </c>
      <c r="D11" s="12" t="str">
        <f t="shared" si="0"/>
        <v>优秀</v>
      </c>
      <c r="E11" s="16">
        <v>80.77</v>
      </c>
      <c r="F11" s="12" t="str">
        <f t="shared" si="1"/>
        <v>良好</v>
      </c>
    </row>
    <row r="12" spans="1:6">
      <c r="A12" s="6">
        <v>7</v>
      </c>
      <c r="B12" s="14" t="s">
        <v>9</v>
      </c>
      <c r="C12" s="13">
        <v>89.5</v>
      </c>
      <c r="D12" s="12" t="str">
        <f t="shared" si="0"/>
        <v>良好</v>
      </c>
      <c r="E12" s="13">
        <f>[1]Sheet3!U12</f>
        <v>62.24</v>
      </c>
      <c r="F12" s="12" t="str">
        <f t="shared" si="1"/>
        <v>合格</v>
      </c>
    </row>
    <row r="13" spans="1:6">
      <c r="A13" s="6">
        <v>8</v>
      </c>
      <c r="B13" s="14" t="s">
        <v>10</v>
      </c>
      <c r="C13" s="13">
        <v>97.14</v>
      </c>
      <c r="D13" s="12" t="str">
        <f t="shared" si="0"/>
        <v>优秀</v>
      </c>
      <c r="E13" s="16">
        <v>81.1</v>
      </c>
      <c r="F13" s="12" t="str">
        <f t="shared" si="1"/>
        <v>良好</v>
      </c>
    </row>
    <row r="14" spans="1:6">
      <c r="A14" s="6">
        <v>9</v>
      </c>
      <c r="B14" s="13" t="str">
        <f>[1]Sheet3!C9</f>
        <v>农 安 县</v>
      </c>
      <c r="C14" s="13">
        <v>95</v>
      </c>
      <c r="D14" s="12" t="str">
        <f t="shared" si="0"/>
        <v>优秀</v>
      </c>
      <c r="E14" s="13">
        <v>74.36</v>
      </c>
      <c r="F14" s="12" t="str">
        <f t="shared" si="1"/>
        <v>合格</v>
      </c>
    </row>
    <row r="15" spans="1:6">
      <c r="A15" s="6">
        <v>10</v>
      </c>
      <c r="B15" s="13" t="str">
        <f>[1]Sheet3!C10</f>
        <v>榆 树 市</v>
      </c>
      <c r="C15" s="13">
        <v>98.7</v>
      </c>
      <c r="D15" s="12" t="str">
        <f t="shared" si="0"/>
        <v>优秀</v>
      </c>
      <c r="E15" s="13">
        <f>[1]Sheet3!U10</f>
        <v>85.38</v>
      </c>
      <c r="F15" s="12" t="str">
        <f t="shared" si="1"/>
        <v>良好</v>
      </c>
    </row>
    <row r="16" spans="1:6">
      <c r="A16" s="6">
        <v>11</v>
      </c>
      <c r="B16" s="13" t="str">
        <f>[1]Sheet3!C11</f>
        <v>德 惠 市</v>
      </c>
      <c r="C16" s="13">
        <v>92</v>
      </c>
      <c r="D16" s="12" t="str">
        <f t="shared" si="0"/>
        <v>优秀</v>
      </c>
      <c r="E16" s="13">
        <f>[1]Sheet3!U11</f>
        <v>77.16</v>
      </c>
      <c r="F16" s="12" t="str">
        <f t="shared" si="1"/>
        <v>合格</v>
      </c>
    </row>
    <row r="17" spans="1:6">
      <c r="A17" s="6">
        <v>12</v>
      </c>
      <c r="B17" s="13" t="str">
        <f>[1]Sheet3!C14</f>
        <v>吉 林 市</v>
      </c>
      <c r="C17" s="13">
        <v>99.4</v>
      </c>
      <c r="D17" s="12" t="str">
        <f t="shared" si="0"/>
        <v>优秀</v>
      </c>
      <c r="E17" s="13">
        <f>[1]Sheet3!U14</f>
        <v>83.91</v>
      </c>
      <c r="F17" s="12" t="str">
        <f t="shared" si="1"/>
        <v>良好</v>
      </c>
    </row>
    <row r="18" spans="1:6">
      <c r="A18" s="6">
        <v>13</v>
      </c>
      <c r="B18" s="13" t="str">
        <f>[1]Sheet3!C15</f>
        <v>永 吉 县</v>
      </c>
      <c r="C18" s="13">
        <v>100</v>
      </c>
      <c r="D18" s="12" t="str">
        <f t="shared" si="0"/>
        <v>优秀</v>
      </c>
      <c r="E18" s="13">
        <f>[1]Sheet3!U15</f>
        <v>88.84</v>
      </c>
      <c r="F18" s="12" t="str">
        <f t="shared" si="1"/>
        <v>良好</v>
      </c>
    </row>
    <row r="19" spans="1:6">
      <c r="A19" s="6">
        <v>14</v>
      </c>
      <c r="B19" s="13" t="str">
        <f>[1]Sheet3!C16</f>
        <v>蛟 河 市</v>
      </c>
      <c r="C19" s="13">
        <v>97.7</v>
      </c>
      <c r="D19" s="12" t="str">
        <f t="shared" si="0"/>
        <v>优秀</v>
      </c>
      <c r="E19" s="13">
        <f>[1]Sheet3!U16</f>
        <v>86.81</v>
      </c>
      <c r="F19" s="12" t="str">
        <f t="shared" si="1"/>
        <v>良好</v>
      </c>
    </row>
    <row r="20" spans="1:6">
      <c r="A20" s="6">
        <v>15</v>
      </c>
      <c r="B20" s="13" t="str">
        <f>[1]Sheet3!C17</f>
        <v>桦 甸 市</v>
      </c>
      <c r="C20" s="13">
        <v>100</v>
      </c>
      <c r="D20" s="12" t="str">
        <f t="shared" si="0"/>
        <v>优秀</v>
      </c>
      <c r="E20" s="13">
        <f>[1]Sheet3!U17</f>
        <v>88.15</v>
      </c>
      <c r="F20" s="12" t="str">
        <f t="shared" si="1"/>
        <v>良好</v>
      </c>
    </row>
    <row r="21" spans="1:6">
      <c r="A21" s="6">
        <v>16</v>
      </c>
      <c r="B21" s="13" t="str">
        <f>[1]Sheet3!C18</f>
        <v>舒 兰 市</v>
      </c>
      <c r="C21" s="13">
        <v>96.7</v>
      </c>
      <c r="D21" s="12" t="str">
        <f t="shared" si="0"/>
        <v>优秀</v>
      </c>
      <c r="E21" s="13">
        <f>[1]Sheet3!U18</f>
        <v>86.34</v>
      </c>
      <c r="F21" s="12" t="str">
        <f t="shared" si="1"/>
        <v>良好</v>
      </c>
    </row>
    <row r="22" spans="1:6">
      <c r="A22" s="6">
        <v>17</v>
      </c>
      <c r="B22" s="13" t="str">
        <f>[1]Sheet3!C19</f>
        <v>磐 石 市</v>
      </c>
      <c r="C22" s="13">
        <v>98.1</v>
      </c>
      <c r="D22" s="12" t="str">
        <f t="shared" si="0"/>
        <v>优秀</v>
      </c>
      <c r="E22" s="13">
        <f>73.66</f>
        <v>73.66</v>
      </c>
      <c r="F22" s="12" t="str">
        <f t="shared" si="1"/>
        <v>合格</v>
      </c>
    </row>
    <row r="23" spans="1:6">
      <c r="A23" s="6">
        <v>18</v>
      </c>
      <c r="B23" s="13" t="str">
        <f>[1]Sheet3!C20</f>
        <v>四 平 市</v>
      </c>
      <c r="C23" s="13">
        <v>94.23</v>
      </c>
      <c r="D23" s="12" t="str">
        <f t="shared" si="0"/>
        <v>优秀</v>
      </c>
      <c r="E23" s="13">
        <f>[1]Sheet3!U20</f>
        <v>80.51</v>
      </c>
      <c r="F23" s="12" t="str">
        <f t="shared" si="1"/>
        <v>良好</v>
      </c>
    </row>
    <row r="24" spans="1:6">
      <c r="A24" s="6">
        <v>19</v>
      </c>
      <c r="B24" s="13" t="str">
        <f>[1]Sheet3!C21</f>
        <v>梨 树 县</v>
      </c>
      <c r="C24" s="13">
        <v>95.6</v>
      </c>
      <c r="D24" s="12" t="str">
        <f t="shared" si="0"/>
        <v>优秀</v>
      </c>
      <c r="E24" s="13">
        <f>[1]Sheet3!U21</f>
        <v>84.24</v>
      </c>
      <c r="F24" s="12" t="str">
        <f t="shared" si="1"/>
        <v>良好</v>
      </c>
    </row>
    <row r="25" spans="1:6">
      <c r="A25" s="6">
        <v>20</v>
      </c>
      <c r="B25" s="13" t="str">
        <f>[1]Sheet3!C22</f>
        <v>伊 通 县</v>
      </c>
      <c r="C25" s="13">
        <v>95</v>
      </c>
      <c r="D25" s="12" t="str">
        <f t="shared" si="0"/>
        <v>优秀</v>
      </c>
      <c r="E25" s="13">
        <v>78.84</v>
      </c>
      <c r="F25" s="12" t="str">
        <f t="shared" si="1"/>
        <v>合格</v>
      </c>
    </row>
    <row r="26" spans="1:6">
      <c r="A26" s="6">
        <v>21</v>
      </c>
      <c r="B26" s="13" t="str">
        <f>[1]Sheet3!C23</f>
        <v>公主岭市</v>
      </c>
      <c r="C26" s="13">
        <v>88.4</v>
      </c>
      <c r="D26" s="12" t="str">
        <f t="shared" si="0"/>
        <v>良好</v>
      </c>
      <c r="E26" s="13">
        <v>80.85</v>
      </c>
      <c r="F26" s="12" t="str">
        <f t="shared" si="1"/>
        <v>良好</v>
      </c>
    </row>
    <row r="27" spans="1:6">
      <c r="A27" s="6">
        <v>22</v>
      </c>
      <c r="B27" s="13" t="str">
        <f>[1]Sheet3!C24</f>
        <v>双 辽 市</v>
      </c>
      <c r="C27" s="13">
        <v>84.7</v>
      </c>
      <c r="D27" s="12" t="str">
        <f t="shared" si="0"/>
        <v>良好</v>
      </c>
      <c r="E27" s="13">
        <f>[1]Sheet3!U24</f>
        <v>60.62</v>
      </c>
      <c r="F27" s="12" t="str">
        <f t="shared" si="1"/>
        <v>合格</v>
      </c>
    </row>
    <row r="28" spans="1:6">
      <c r="A28" s="6">
        <v>23</v>
      </c>
      <c r="B28" s="13" t="str">
        <f>[1]Sheet3!C25</f>
        <v>辽 源 市</v>
      </c>
      <c r="C28" s="13">
        <v>94.4</v>
      </c>
      <c r="D28" s="12" t="str">
        <f t="shared" si="0"/>
        <v>优秀</v>
      </c>
      <c r="E28" s="13">
        <f>[1]Sheet3!U25</f>
        <v>67.76</v>
      </c>
      <c r="F28" s="12" t="str">
        <f t="shared" si="1"/>
        <v>合格</v>
      </c>
    </row>
    <row r="29" spans="1:6">
      <c r="A29" s="6">
        <v>24</v>
      </c>
      <c r="B29" s="13" t="str">
        <f>[1]Sheet3!C26</f>
        <v>东 丰 县</v>
      </c>
      <c r="C29" s="13">
        <v>100</v>
      </c>
      <c r="D29" s="12" t="str">
        <f t="shared" si="0"/>
        <v>优秀</v>
      </c>
      <c r="E29" s="13">
        <f>[1]Sheet3!U26</f>
        <v>79.41</v>
      </c>
      <c r="F29" s="12" t="str">
        <f t="shared" si="1"/>
        <v>合格</v>
      </c>
    </row>
    <row r="30" spans="1:6">
      <c r="A30" s="6">
        <v>25</v>
      </c>
      <c r="B30" s="13" t="str">
        <f>[1]Sheet3!C27</f>
        <v>东 辽 县</v>
      </c>
      <c r="C30" s="13">
        <v>97.1</v>
      </c>
      <c r="D30" s="12" t="str">
        <f t="shared" si="0"/>
        <v>优秀</v>
      </c>
      <c r="E30" s="16">
        <v>65.17</v>
      </c>
      <c r="F30" s="12" t="str">
        <f t="shared" si="1"/>
        <v>合格</v>
      </c>
    </row>
    <row r="31" spans="1:6">
      <c r="A31" s="6">
        <v>26</v>
      </c>
      <c r="B31" s="13" t="str">
        <f>[1]Sheet3!C28</f>
        <v>通 化 市</v>
      </c>
      <c r="C31" s="13">
        <v>96.6</v>
      </c>
      <c r="D31" s="12" t="str">
        <f t="shared" si="0"/>
        <v>优秀</v>
      </c>
      <c r="E31" s="13">
        <f>[1]Sheet3!U28</f>
        <v>85.88</v>
      </c>
      <c r="F31" s="12" t="str">
        <f t="shared" si="1"/>
        <v>良好</v>
      </c>
    </row>
    <row r="32" spans="1:6">
      <c r="A32" s="6">
        <v>27</v>
      </c>
      <c r="B32" s="13" t="str">
        <f>[1]Sheet3!C29</f>
        <v>通 化 县</v>
      </c>
      <c r="C32" s="13">
        <v>94</v>
      </c>
      <c r="D32" s="12" t="str">
        <f t="shared" si="0"/>
        <v>优秀</v>
      </c>
      <c r="E32" s="13">
        <f>[1]Sheet3!U29</f>
        <v>74.78</v>
      </c>
      <c r="F32" s="12" t="str">
        <f t="shared" si="1"/>
        <v>合格</v>
      </c>
    </row>
    <row r="33" spans="1:9">
      <c r="A33" s="6">
        <v>28</v>
      </c>
      <c r="B33" s="13" t="str">
        <f>[1]Sheet3!C30</f>
        <v>辉 南 县</v>
      </c>
      <c r="C33" s="13">
        <v>97</v>
      </c>
      <c r="D33" s="12" t="str">
        <f t="shared" si="0"/>
        <v>优秀</v>
      </c>
      <c r="E33" s="17">
        <v>82.66</v>
      </c>
      <c r="F33" s="12" t="str">
        <f t="shared" si="1"/>
        <v>良好</v>
      </c>
      <c r="I33" s="19"/>
    </row>
    <row r="34" spans="1:9">
      <c r="A34" s="6">
        <v>29</v>
      </c>
      <c r="B34" s="13" t="str">
        <f>[1]Sheet3!C31</f>
        <v>柳 河 县</v>
      </c>
      <c r="C34" s="13">
        <v>96.7</v>
      </c>
      <c r="D34" s="12" t="str">
        <f t="shared" si="0"/>
        <v>优秀</v>
      </c>
      <c r="E34" s="13">
        <f>[1]Sheet3!U31</f>
        <v>82.11</v>
      </c>
      <c r="F34" s="12" t="str">
        <f t="shared" si="1"/>
        <v>良好</v>
      </c>
      <c r="I34" s="19"/>
    </row>
    <row r="35" spans="1:9">
      <c r="A35" s="6">
        <v>30</v>
      </c>
      <c r="B35" s="13" t="str">
        <f>[1]Sheet3!C32</f>
        <v>梅河口市</v>
      </c>
      <c r="C35" s="13">
        <v>94</v>
      </c>
      <c r="D35" s="12" t="str">
        <f t="shared" si="0"/>
        <v>优秀</v>
      </c>
      <c r="E35" s="13">
        <f>[1]Sheet3!U32</f>
        <v>66.7</v>
      </c>
      <c r="F35" s="12" t="str">
        <f t="shared" si="1"/>
        <v>合格</v>
      </c>
      <c r="I35" s="19"/>
    </row>
    <row r="36" spans="1:9">
      <c r="A36" s="6">
        <v>31</v>
      </c>
      <c r="B36" s="13" t="str">
        <f>[1]Sheet3!C33</f>
        <v>集 安 市</v>
      </c>
      <c r="C36" s="13">
        <v>99</v>
      </c>
      <c r="D36" s="12" t="str">
        <f t="shared" si="0"/>
        <v>优秀</v>
      </c>
      <c r="E36" s="13">
        <f>[1]Sheet3!U33</f>
        <v>98.9</v>
      </c>
      <c r="F36" s="12" t="str">
        <f t="shared" si="1"/>
        <v>优秀</v>
      </c>
      <c r="I36" s="19"/>
    </row>
    <row r="37" spans="1:6">
      <c r="A37" s="6">
        <v>32</v>
      </c>
      <c r="B37" s="13" t="str">
        <f>[1]Sheet3!C34</f>
        <v>白 山 市</v>
      </c>
      <c r="C37" s="13">
        <v>96.39</v>
      </c>
      <c r="D37" s="12" t="str">
        <f t="shared" si="0"/>
        <v>优秀</v>
      </c>
      <c r="E37" s="13">
        <f>[1]Sheet3!U34</f>
        <v>85.75</v>
      </c>
      <c r="F37" s="12" t="str">
        <f t="shared" si="1"/>
        <v>良好</v>
      </c>
    </row>
    <row r="38" s="1" customFormat="1" spans="1:6">
      <c r="A38" s="6">
        <v>33</v>
      </c>
      <c r="B38" s="13" t="str">
        <f>[1]Sheet3!C38</f>
        <v>江源区</v>
      </c>
      <c r="C38" s="13">
        <v>94.8</v>
      </c>
      <c r="D38" s="12" t="str">
        <f t="shared" si="0"/>
        <v>优秀</v>
      </c>
      <c r="E38" s="13">
        <f>[1]Sheet3!U38</f>
        <v>72.45</v>
      </c>
      <c r="F38" s="12" t="str">
        <f t="shared" si="1"/>
        <v>合格</v>
      </c>
    </row>
    <row r="39" spans="1:6">
      <c r="A39" s="6">
        <v>34</v>
      </c>
      <c r="B39" s="13" t="str">
        <f>[1]Sheet3!C35</f>
        <v>抚 松 县</v>
      </c>
      <c r="C39" s="13">
        <v>95.77</v>
      </c>
      <c r="D39" s="12" t="str">
        <f t="shared" si="0"/>
        <v>优秀</v>
      </c>
      <c r="E39" s="13">
        <f>[1]Sheet3!U35</f>
        <v>77.35</v>
      </c>
      <c r="F39" s="12" t="str">
        <f t="shared" si="1"/>
        <v>合格</v>
      </c>
    </row>
    <row r="40" spans="1:6">
      <c r="A40" s="6">
        <v>35</v>
      </c>
      <c r="B40" s="13" t="str">
        <f>[1]Sheet3!C36</f>
        <v>长 白 县</v>
      </c>
      <c r="C40" s="13">
        <v>100</v>
      </c>
      <c r="D40" s="12" t="str">
        <f t="shared" si="0"/>
        <v>优秀</v>
      </c>
      <c r="E40" s="13">
        <f>[1]Sheet3!U36</f>
        <v>82.7</v>
      </c>
      <c r="F40" s="12" t="str">
        <f t="shared" si="1"/>
        <v>良好</v>
      </c>
    </row>
    <row r="41" spans="1:6">
      <c r="A41" s="6">
        <v>36</v>
      </c>
      <c r="B41" s="13" t="str">
        <f>[1]Sheet3!C37</f>
        <v>临 江 市</v>
      </c>
      <c r="C41" s="13">
        <v>100</v>
      </c>
      <c r="D41" s="12" t="str">
        <f t="shared" si="0"/>
        <v>优秀</v>
      </c>
      <c r="E41" s="13">
        <f>[1]Sheet3!U37</f>
        <v>60.71</v>
      </c>
      <c r="F41" s="12" t="str">
        <f t="shared" si="1"/>
        <v>合格</v>
      </c>
    </row>
    <row r="42" spans="1:6">
      <c r="A42" s="6">
        <v>37</v>
      </c>
      <c r="B42" s="13" t="str">
        <f>[1]Sheet3!C39</f>
        <v>松 原 市</v>
      </c>
      <c r="C42" s="13">
        <v>96</v>
      </c>
      <c r="D42" s="12" t="str">
        <f t="shared" si="0"/>
        <v>优秀</v>
      </c>
      <c r="E42" s="13">
        <f>[1]Sheet3!U39</f>
        <v>95.31</v>
      </c>
      <c r="F42" s="12" t="str">
        <f t="shared" si="1"/>
        <v>优秀</v>
      </c>
    </row>
    <row r="43" spans="1:6">
      <c r="A43" s="6">
        <v>38</v>
      </c>
      <c r="B43" s="13" t="str">
        <f>[1]Sheet3!C40</f>
        <v>前 郭 县</v>
      </c>
      <c r="C43" s="13">
        <v>91.5</v>
      </c>
      <c r="D43" s="12" t="str">
        <f t="shared" si="0"/>
        <v>优秀</v>
      </c>
      <c r="E43" s="13">
        <f>[1]Sheet3!U40</f>
        <v>89.27</v>
      </c>
      <c r="F43" s="12" t="str">
        <f t="shared" si="1"/>
        <v>良好</v>
      </c>
    </row>
    <row r="44" spans="1:6">
      <c r="A44" s="6">
        <v>39</v>
      </c>
      <c r="B44" s="13" t="str">
        <f>[1]Sheet3!C41</f>
        <v>长 岭 县</v>
      </c>
      <c r="C44" s="13">
        <v>95.2</v>
      </c>
      <c r="D44" s="12" t="str">
        <f t="shared" si="0"/>
        <v>优秀</v>
      </c>
      <c r="E44" s="13">
        <f>[1]Sheet3!U41</f>
        <v>85.52</v>
      </c>
      <c r="F44" s="12" t="str">
        <f t="shared" si="1"/>
        <v>良好</v>
      </c>
    </row>
    <row r="45" spans="1:6">
      <c r="A45" s="6">
        <v>40</v>
      </c>
      <c r="B45" s="13" t="str">
        <f>[1]Sheet3!C42</f>
        <v>乾 安 县</v>
      </c>
      <c r="C45" s="13">
        <v>100</v>
      </c>
      <c r="D45" s="12" t="str">
        <f t="shared" si="0"/>
        <v>优秀</v>
      </c>
      <c r="E45" s="13">
        <f>[1]Sheet3!U42</f>
        <v>87.78</v>
      </c>
      <c r="F45" s="12" t="str">
        <f t="shared" si="1"/>
        <v>良好</v>
      </c>
    </row>
    <row r="46" spans="1:6">
      <c r="A46" s="6">
        <v>41</v>
      </c>
      <c r="B46" s="13" t="str">
        <f>[1]Sheet3!C43</f>
        <v>扶 余 市</v>
      </c>
      <c r="C46" s="13">
        <v>92.89</v>
      </c>
      <c r="D46" s="12" t="str">
        <f t="shared" si="0"/>
        <v>优秀</v>
      </c>
      <c r="E46" s="13">
        <f>[1]Sheet3!U43</f>
        <v>88.19</v>
      </c>
      <c r="F46" s="12" t="str">
        <f t="shared" si="1"/>
        <v>良好</v>
      </c>
    </row>
    <row r="47" spans="1:6">
      <c r="A47" s="6">
        <v>42</v>
      </c>
      <c r="B47" s="13" t="str">
        <f>[1]Sheet3!C44</f>
        <v>白 城 市</v>
      </c>
      <c r="C47" s="13">
        <v>91.5</v>
      </c>
      <c r="D47" s="12" t="str">
        <f t="shared" si="0"/>
        <v>优秀</v>
      </c>
      <c r="E47" s="13">
        <f>[1]Sheet3!U44</f>
        <v>82.12</v>
      </c>
      <c r="F47" s="12" t="str">
        <f t="shared" si="1"/>
        <v>良好</v>
      </c>
    </row>
    <row r="48" spans="1:6">
      <c r="A48" s="6">
        <v>43</v>
      </c>
      <c r="B48" s="13" t="str">
        <f>[1]Sheet3!C45</f>
        <v>洮 南 市</v>
      </c>
      <c r="C48" s="13">
        <v>100</v>
      </c>
      <c r="D48" s="12" t="str">
        <f t="shared" si="0"/>
        <v>优秀</v>
      </c>
      <c r="E48" s="13">
        <f>[1]Sheet3!U45</f>
        <v>95.9</v>
      </c>
      <c r="F48" s="12" t="str">
        <f t="shared" si="1"/>
        <v>优秀</v>
      </c>
    </row>
    <row r="49" spans="1:6">
      <c r="A49" s="6">
        <v>44</v>
      </c>
      <c r="B49" s="13" t="str">
        <f>[1]Sheet3!C46</f>
        <v>州 本 级</v>
      </c>
      <c r="C49" s="13">
        <v>95</v>
      </c>
      <c r="D49" s="12" t="str">
        <f t="shared" si="0"/>
        <v>优秀</v>
      </c>
      <c r="E49" s="13">
        <f>[1]Sheet3!U46</f>
        <v>87.92</v>
      </c>
      <c r="F49" s="12" t="str">
        <f t="shared" si="1"/>
        <v>良好</v>
      </c>
    </row>
    <row r="50" spans="1:6">
      <c r="A50" s="6">
        <v>45</v>
      </c>
      <c r="B50" s="13" t="str">
        <f>[1]Sheet3!C47</f>
        <v>延 吉 市</v>
      </c>
      <c r="C50" s="13">
        <v>100</v>
      </c>
      <c r="D50" s="12" t="str">
        <f t="shared" si="0"/>
        <v>优秀</v>
      </c>
      <c r="E50" s="16">
        <v>81.52</v>
      </c>
      <c r="F50" s="12" t="str">
        <f t="shared" si="1"/>
        <v>良好</v>
      </c>
    </row>
    <row r="51" spans="1:6">
      <c r="A51" s="6">
        <v>46</v>
      </c>
      <c r="B51" s="13" t="str">
        <f>[1]Sheet3!C48</f>
        <v>图 们 市</v>
      </c>
      <c r="C51" s="13">
        <v>100</v>
      </c>
      <c r="D51" s="12" t="str">
        <f t="shared" si="0"/>
        <v>优秀</v>
      </c>
      <c r="E51" s="13">
        <f>[1]Sheet3!U48</f>
        <v>88.52</v>
      </c>
      <c r="F51" s="12" t="str">
        <f t="shared" si="1"/>
        <v>良好</v>
      </c>
    </row>
    <row r="52" spans="1:6">
      <c r="A52" s="6">
        <v>47</v>
      </c>
      <c r="B52" s="13" t="str">
        <f>[1]Sheet3!C49</f>
        <v>敦 化 市</v>
      </c>
      <c r="C52" s="13">
        <v>99.5</v>
      </c>
      <c r="D52" s="12" t="str">
        <f t="shared" si="0"/>
        <v>优秀</v>
      </c>
      <c r="E52" s="16">
        <v>87.42</v>
      </c>
      <c r="F52" s="12" t="str">
        <f t="shared" si="1"/>
        <v>良好</v>
      </c>
    </row>
    <row r="53" spans="1:6">
      <c r="A53" s="6">
        <v>48</v>
      </c>
      <c r="B53" s="13" t="str">
        <f>[1]Sheet3!C50</f>
        <v>珲 春 市</v>
      </c>
      <c r="C53" s="13">
        <v>89.97</v>
      </c>
      <c r="D53" s="12" t="str">
        <f t="shared" si="0"/>
        <v>良好</v>
      </c>
      <c r="E53" s="16">
        <v>69.06</v>
      </c>
      <c r="F53" s="12" t="str">
        <f t="shared" si="1"/>
        <v>合格</v>
      </c>
    </row>
    <row r="54" ht="31.5" customHeight="1" spans="1:6">
      <c r="A54" s="6">
        <v>49</v>
      </c>
      <c r="B54" s="13" t="str">
        <f>[1]Sheet3!C51</f>
        <v>长白山管委会</v>
      </c>
      <c r="C54" s="13">
        <v>97.32</v>
      </c>
      <c r="D54" s="12" t="str">
        <f t="shared" si="0"/>
        <v>优秀</v>
      </c>
      <c r="E54" s="13">
        <f>[1]Sheet3!U51</f>
        <v>75.94</v>
      </c>
      <c r="F54" s="12" t="str">
        <f t="shared" si="1"/>
        <v>合格</v>
      </c>
    </row>
    <row r="56" spans="1:6">
      <c r="A56" s="1" t="s">
        <v>11</v>
      </c>
      <c r="F56" s="1"/>
    </row>
  </sheetData>
  <autoFilter ref="A5:F54"/>
  <mergeCells count="7">
    <mergeCell ref="A1:F1"/>
    <mergeCell ref="A2:F2"/>
    <mergeCell ref="A56:F56"/>
    <mergeCell ref="A3:A5"/>
    <mergeCell ref="B3:B5"/>
    <mergeCell ref="C3:D4"/>
    <mergeCell ref="E3:F4"/>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56"/>
  <sheetViews>
    <sheetView tabSelected="1" zoomScale="60" zoomScaleNormal="60" topLeftCell="A13" workbookViewId="0">
      <selection activeCell="O15" sqref="O15"/>
    </sheetView>
  </sheetViews>
  <sheetFormatPr defaultColWidth="8.91666666666667" defaultRowHeight="13.5" outlineLevelCol="7"/>
  <cols>
    <col min="1" max="1" width="8.41666666666667" style="1" customWidth="1"/>
    <col min="2" max="2" width="18.3333333333333" style="1" customWidth="1"/>
    <col min="3" max="3" width="9.58333333333333" style="1" customWidth="1"/>
    <col min="4" max="4" width="10.9166666666667" style="1" customWidth="1"/>
    <col min="5" max="5" width="9.58333333333333" style="2" customWidth="1"/>
    <col min="6" max="6" width="9.58333333333333" style="3" customWidth="1"/>
    <col min="7" max="7" width="141.416666666667" style="1" customWidth="1"/>
    <col min="8" max="8" width="20.3333333333333" style="1" customWidth="1"/>
    <col min="9" max="16384" width="8.91666666666667" style="1"/>
  </cols>
  <sheetData>
    <row r="1" ht="41" customHeight="1" spans="1:8">
      <c r="A1" s="4" t="s">
        <v>12</v>
      </c>
      <c r="B1" s="4"/>
      <c r="C1" s="4"/>
      <c r="D1" s="4"/>
      <c r="E1" s="4"/>
      <c r="F1" s="4"/>
      <c r="G1" s="4"/>
      <c r="H1" s="4"/>
    </row>
    <row r="2" ht="21" customHeight="1" spans="1:6">
      <c r="A2" s="5" t="s">
        <v>13</v>
      </c>
      <c r="B2" s="5"/>
      <c r="C2" s="5"/>
      <c r="D2" s="5"/>
      <c r="E2" s="5"/>
      <c r="F2" s="5"/>
    </row>
    <row r="3" ht="14" customHeight="1" spans="1:8">
      <c r="A3" s="6" t="s">
        <v>2</v>
      </c>
      <c r="B3" s="6" t="s">
        <v>3</v>
      </c>
      <c r="C3" s="7" t="s">
        <v>4</v>
      </c>
      <c r="D3" s="8"/>
      <c r="E3" s="6" t="s">
        <v>5</v>
      </c>
      <c r="F3" s="6"/>
      <c r="G3" s="6" t="s">
        <v>14</v>
      </c>
      <c r="H3" s="6" t="s">
        <v>15</v>
      </c>
    </row>
    <row r="4" ht="14" customHeight="1" spans="1:8">
      <c r="A4" s="6"/>
      <c r="B4" s="6"/>
      <c r="C4" s="9"/>
      <c r="D4" s="10"/>
      <c r="E4" s="6"/>
      <c r="F4" s="6"/>
      <c r="G4" s="6"/>
      <c r="H4" s="6"/>
    </row>
    <row r="5" ht="37.75" customHeight="1" spans="1:8">
      <c r="A5" s="6"/>
      <c r="B5" s="6"/>
      <c r="C5" s="6" t="s">
        <v>6</v>
      </c>
      <c r="D5" s="6" t="s">
        <v>7</v>
      </c>
      <c r="E5" s="11" t="s">
        <v>8</v>
      </c>
      <c r="F5" s="12" t="s">
        <v>7</v>
      </c>
      <c r="G5" s="6"/>
      <c r="H5" s="6"/>
    </row>
    <row r="6" ht="31" customHeight="1" spans="1:8">
      <c r="A6" s="6">
        <v>1</v>
      </c>
      <c r="B6" s="6" t="str">
        <f>[1]Sheet3!C3</f>
        <v>省水利厅（本级）</v>
      </c>
      <c r="C6" s="6">
        <v>100</v>
      </c>
      <c r="D6" s="6" t="str">
        <f>IF(C6&gt;=90,"优秀",IF(C6&gt;=80,"良好",IF(C6&gt;=60,"合格","不合格")))</f>
        <v>优秀</v>
      </c>
      <c r="E6" s="11">
        <f>[1]Sheet3!U3</f>
        <v>100</v>
      </c>
      <c r="F6" s="6" t="str">
        <f>IF(E6&gt;=90,"优秀",IF(E6&gt;=80,"良好",IF(E6&gt;=60,"合格","不合格")))</f>
        <v>优秀</v>
      </c>
      <c r="G6" s="13"/>
      <c r="H6" s="13"/>
    </row>
    <row r="7" ht="108" spans="1:8">
      <c r="A7" s="6">
        <v>2</v>
      </c>
      <c r="B7" s="6" t="str">
        <f>[1]Sheet3!C4</f>
        <v>防汛抗旱指挥部办公室</v>
      </c>
      <c r="C7" s="6">
        <v>99</v>
      </c>
      <c r="D7" s="6" t="str">
        <f t="shared" ref="D7:D54" si="0">IF(C7&gt;=90,"优秀",IF(C7&gt;=80,"良好",IF(C7&gt;=60,"合格","不合格")))</f>
        <v>优秀</v>
      </c>
      <c r="E7" s="11">
        <f>[1]Sheet3!U4</f>
        <v>97.23</v>
      </c>
      <c r="F7" s="6" t="str">
        <f t="shared" ref="F7:F54" si="1">IF(E7&gt;=90,"优秀",IF(E7&gt;=80,"良好",IF(E7&gt;=60,"合格","不合格")))</f>
        <v>优秀</v>
      </c>
      <c r="G7" s="14" t="s">
        <v>16</v>
      </c>
      <c r="H7" s="13"/>
    </row>
    <row r="8" ht="121.5" spans="1:8">
      <c r="A8" s="6">
        <v>3</v>
      </c>
      <c r="B8" s="6" t="str">
        <f>[1]Sheet3!C5</f>
        <v>省农村水利建设管理局</v>
      </c>
      <c r="C8" s="6">
        <v>100</v>
      </c>
      <c r="D8" s="6" t="str">
        <f t="shared" si="0"/>
        <v>优秀</v>
      </c>
      <c r="E8" s="11">
        <f>[1]Sheet3!U5</f>
        <v>91.5</v>
      </c>
      <c r="F8" s="6" t="str">
        <f t="shared" si="1"/>
        <v>优秀</v>
      </c>
      <c r="G8" s="14" t="s">
        <v>17</v>
      </c>
      <c r="H8" s="13"/>
    </row>
    <row r="9" ht="81" spans="1:8">
      <c r="A9" s="6">
        <v>4</v>
      </c>
      <c r="B9" s="6" t="str">
        <f>[1]Sheet3!C6</f>
        <v>沙河水库管理局</v>
      </c>
      <c r="C9" s="6">
        <v>100</v>
      </c>
      <c r="D9" s="6" t="str">
        <f t="shared" si="0"/>
        <v>优秀</v>
      </c>
      <c r="E9" s="11">
        <f>[1]Sheet3!U6</f>
        <v>95</v>
      </c>
      <c r="F9" s="6" t="str">
        <f t="shared" si="1"/>
        <v>优秀</v>
      </c>
      <c r="G9" s="14" t="s">
        <v>18</v>
      </c>
      <c r="H9" s="13"/>
    </row>
    <row r="10" ht="121.5" spans="1:8">
      <c r="A10" s="6">
        <v>5</v>
      </c>
      <c r="B10" s="6" t="str">
        <f>[1]Sheet3!C7</f>
        <v>吉林省监狱管理局（镇赉分局）</v>
      </c>
      <c r="C10" s="6">
        <v>95</v>
      </c>
      <c r="D10" s="6" t="str">
        <f t="shared" si="0"/>
        <v>优秀</v>
      </c>
      <c r="E10" s="11">
        <f>[1]Sheet3!U7</f>
        <v>90</v>
      </c>
      <c r="F10" s="6" t="str">
        <f t="shared" si="1"/>
        <v>优秀</v>
      </c>
      <c r="G10" s="14" t="s">
        <v>19</v>
      </c>
      <c r="H10" s="13"/>
    </row>
    <row r="11" ht="229.5" spans="1:8">
      <c r="A11" s="6">
        <v>6</v>
      </c>
      <c r="B11" s="6" t="str">
        <f>[1]Sheet3!C8</f>
        <v>长 春 市</v>
      </c>
      <c r="C11" s="6">
        <v>100</v>
      </c>
      <c r="D11" s="6" t="str">
        <f t="shared" si="0"/>
        <v>优秀</v>
      </c>
      <c r="E11" s="11">
        <v>80.77</v>
      </c>
      <c r="F11" s="6" t="str">
        <f t="shared" si="1"/>
        <v>良好</v>
      </c>
      <c r="G11" s="13" t="s">
        <v>20</v>
      </c>
      <c r="H11" s="13"/>
    </row>
    <row r="12" ht="216" spans="1:8">
      <c r="A12" s="6">
        <v>7</v>
      </c>
      <c r="B12" s="6" t="s">
        <v>9</v>
      </c>
      <c r="C12" s="6">
        <v>89.5</v>
      </c>
      <c r="D12" s="6" t="s">
        <v>21</v>
      </c>
      <c r="E12" s="11">
        <v>62.24</v>
      </c>
      <c r="F12" s="6" t="s">
        <v>22</v>
      </c>
      <c r="G12" s="14" t="s">
        <v>23</v>
      </c>
      <c r="H12" s="13"/>
    </row>
    <row r="13" ht="216" spans="1:8">
      <c r="A13" s="6">
        <v>8</v>
      </c>
      <c r="B13" s="6" t="s">
        <v>10</v>
      </c>
      <c r="C13" s="6">
        <v>97.14</v>
      </c>
      <c r="D13" s="6" t="s">
        <v>24</v>
      </c>
      <c r="E13" s="11">
        <v>81.1</v>
      </c>
      <c r="F13" s="6" t="s">
        <v>21</v>
      </c>
      <c r="G13" s="14" t="s">
        <v>25</v>
      </c>
      <c r="H13" s="13"/>
    </row>
    <row r="14" ht="189" spans="1:8">
      <c r="A14" s="6">
        <v>9</v>
      </c>
      <c r="B14" s="6" t="str">
        <f>[1]Sheet3!C9</f>
        <v>农 安 县</v>
      </c>
      <c r="C14" s="6">
        <v>95</v>
      </c>
      <c r="D14" s="6" t="str">
        <f t="shared" si="0"/>
        <v>优秀</v>
      </c>
      <c r="E14" s="11">
        <v>74.36</v>
      </c>
      <c r="F14" s="6" t="str">
        <f t="shared" si="1"/>
        <v>合格</v>
      </c>
      <c r="G14" s="14" t="s">
        <v>26</v>
      </c>
      <c r="H14" s="13"/>
    </row>
    <row r="15" ht="216" spans="1:8">
      <c r="A15" s="6">
        <v>10</v>
      </c>
      <c r="B15" s="6" t="str">
        <f>[1]Sheet3!C10</f>
        <v>榆 树 市</v>
      </c>
      <c r="C15" s="6">
        <v>98.7</v>
      </c>
      <c r="D15" s="6" t="str">
        <f t="shared" si="0"/>
        <v>优秀</v>
      </c>
      <c r="E15" s="11">
        <f>[1]Sheet3!U10</f>
        <v>85.38</v>
      </c>
      <c r="F15" s="6" t="str">
        <f t="shared" si="1"/>
        <v>良好</v>
      </c>
      <c r="G15" s="14" t="s">
        <v>27</v>
      </c>
      <c r="H15" s="13"/>
    </row>
    <row r="16" ht="256.5" spans="1:8">
      <c r="A16" s="6">
        <v>11</v>
      </c>
      <c r="B16" s="6" t="str">
        <f>[1]Sheet3!C11</f>
        <v>德 惠 市</v>
      </c>
      <c r="C16" s="6">
        <v>92</v>
      </c>
      <c r="D16" s="6" t="str">
        <f t="shared" si="0"/>
        <v>优秀</v>
      </c>
      <c r="E16" s="11">
        <f>[1]Sheet3!U11</f>
        <v>77.16</v>
      </c>
      <c r="F16" s="6" t="str">
        <f t="shared" si="1"/>
        <v>合格</v>
      </c>
      <c r="G16" s="14" t="s">
        <v>28</v>
      </c>
      <c r="H16" s="13"/>
    </row>
    <row r="17" ht="202.5" spans="1:8">
      <c r="A17" s="6">
        <v>12</v>
      </c>
      <c r="B17" s="6" t="str">
        <f>[1]Sheet3!C14</f>
        <v>吉 林 市</v>
      </c>
      <c r="C17" s="6">
        <v>99.4</v>
      </c>
      <c r="D17" s="6" t="str">
        <f t="shared" si="0"/>
        <v>优秀</v>
      </c>
      <c r="E17" s="11">
        <f>[1]Sheet3!U14</f>
        <v>83.91</v>
      </c>
      <c r="F17" s="6" t="str">
        <f t="shared" si="1"/>
        <v>良好</v>
      </c>
      <c r="G17" s="14" t="s">
        <v>29</v>
      </c>
      <c r="H17" s="13"/>
    </row>
    <row r="18" ht="162" spans="1:8">
      <c r="A18" s="6">
        <v>13</v>
      </c>
      <c r="B18" s="6" t="str">
        <f>[1]Sheet3!C15</f>
        <v>永 吉 县</v>
      </c>
      <c r="C18" s="6">
        <v>100</v>
      </c>
      <c r="D18" s="6" t="str">
        <f t="shared" si="0"/>
        <v>优秀</v>
      </c>
      <c r="E18" s="11">
        <f>[1]Sheet3!U15</f>
        <v>88.84</v>
      </c>
      <c r="F18" s="6" t="str">
        <f t="shared" si="1"/>
        <v>良好</v>
      </c>
      <c r="G18" s="14" t="s">
        <v>30</v>
      </c>
      <c r="H18" s="13"/>
    </row>
    <row r="19" ht="162" spans="1:8">
      <c r="A19" s="6">
        <v>14</v>
      </c>
      <c r="B19" s="6" t="str">
        <f>[1]Sheet3!C16</f>
        <v>蛟 河 市</v>
      </c>
      <c r="C19" s="6">
        <v>97.7</v>
      </c>
      <c r="D19" s="6" t="str">
        <f t="shared" si="0"/>
        <v>优秀</v>
      </c>
      <c r="E19" s="11">
        <f>[1]Sheet3!U16</f>
        <v>86.81</v>
      </c>
      <c r="F19" s="6" t="str">
        <f t="shared" si="1"/>
        <v>良好</v>
      </c>
      <c r="G19" s="14" t="s">
        <v>31</v>
      </c>
      <c r="H19" s="13"/>
    </row>
    <row r="20" ht="270" spans="1:8">
      <c r="A20" s="6">
        <v>15</v>
      </c>
      <c r="B20" s="6" t="str">
        <f>[1]Sheet3!C17</f>
        <v>桦 甸 市</v>
      </c>
      <c r="C20" s="6">
        <v>100</v>
      </c>
      <c r="D20" s="6" t="str">
        <f t="shared" si="0"/>
        <v>优秀</v>
      </c>
      <c r="E20" s="11">
        <f>[1]Sheet3!U17</f>
        <v>88.15</v>
      </c>
      <c r="F20" s="6" t="str">
        <f t="shared" si="1"/>
        <v>良好</v>
      </c>
      <c r="G20" s="14" t="s">
        <v>32</v>
      </c>
      <c r="H20" s="13"/>
    </row>
    <row r="21" ht="175.5" spans="1:8">
      <c r="A21" s="6">
        <v>16</v>
      </c>
      <c r="B21" s="6" t="str">
        <f>[1]Sheet3!C18</f>
        <v>舒 兰 市</v>
      </c>
      <c r="C21" s="6">
        <v>96.7</v>
      </c>
      <c r="D21" s="6" t="str">
        <f t="shared" si="0"/>
        <v>优秀</v>
      </c>
      <c r="E21" s="11">
        <f>[1]Sheet3!U18</f>
        <v>86.34</v>
      </c>
      <c r="F21" s="6" t="str">
        <f t="shared" si="1"/>
        <v>良好</v>
      </c>
      <c r="G21" s="14" t="s">
        <v>33</v>
      </c>
      <c r="H21" s="13"/>
    </row>
    <row r="22" ht="189" spans="1:8">
      <c r="A22" s="6">
        <v>17</v>
      </c>
      <c r="B22" s="6" t="str">
        <f>[1]Sheet3!C19</f>
        <v>磐 石 市</v>
      </c>
      <c r="C22" s="6">
        <v>98.1</v>
      </c>
      <c r="D22" s="6" t="str">
        <f t="shared" si="0"/>
        <v>优秀</v>
      </c>
      <c r="E22" s="11">
        <v>73.66</v>
      </c>
      <c r="F22" s="6" t="str">
        <f t="shared" si="1"/>
        <v>合格</v>
      </c>
      <c r="G22" s="14" t="s">
        <v>34</v>
      </c>
      <c r="H22" s="13"/>
    </row>
    <row r="23" ht="108" spans="1:8">
      <c r="A23" s="6">
        <v>18</v>
      </c>
      <c r="B23" s="6" t="str">
        <f>[1]Sheet3!C20</f>
        <v>四 平 市</v>
      </c>
      <c r="C23" s="6">
        <v>94.23</v>
      </c>
      <c r="D23" s="6" t="str">
        <f t="shared" si="0"/>
        <v>优秀</v>
      </c>
      <c r="E23" s="11">
        <f>[1]Sheet3!U20</f>
        <v>80.51</v>
      </c>
      <c r="F23" s="6" t="str">
        <f t="shared" si="1"/>
        <v>良好</v>
      </c>
      <c r="G23" s="14" t="s">
        <v>35</v>
      </c>
      <c r="H23" s="13"/>
    </row>
    <row r="24" ht="121.5" spans="1:8">
      <c r="A24" s="6">
        <v>19</v>
      </c>
      <c r="B24" s="6" t="str">
        <f>[1]Sheet3!C21</f>
        <v>梨 树 县</v>
      </c>
      <c r="C24" s="6">
        <v>95.6</v>
      </c>
      <c r="D24" s="6" t="str">
        <f t="shared" si="0"/>
        <v>优秀</v>
      </c>
      <c r="E24" s="11">
        <f>[1]Sheet3!U21</f>
        <v>84.24</v>
      </c>
      <c r="F24" s="6" t="str">
        <f t="shared" si="1"/>
        <v>良好</v>
      </c>
      <c r="G24" s="14" t="s">
        <v>36</v>
      </c>
      <c r="H24" s="13"/>
    </row>
    <row r="25" ht="202.5" spans="1:8">
      <c r="A25" s="6">
        <v>20</v>
      </c>
      <c r="B25" s="6" t="str">
        <f>[1]Sheet3!C22</f>
        <v>伊 通 县</v>
      </c>
      <c r="C25" s="6">
        <v>95</v>
      </c>
      <c r="D25" s="6" t="str">
        <f t="shared" si="0"/>
        <v>优秀</v>
      </c>
      <c r="E25" s="11">
        <f>Sheet1!E25</f>
        <v>78.84</v>
      </c>
      <c r="F25" s="6" t="str">
        <f t="shared" si="1"/>
        <v>合格</v>
      </c>
      <c r="G25" s="14" t="s">
        <v>37</v>
      </c>
      <c r="H25" s="13"/>
    </row>
    <row r="26" ht="175.5" spans="1:8">
      <c r="A26" s="6">
        <v>21</v>
      </c>
      <c r="B26" s="6" t="str">
        <f>[1]Sheet3!C23</f>
        <v>公主岭市</v>
      </c>
      <c r="C26" s="6">
        <v>88.4</v>
      </c>
      <c r="D26" s="6" t="str">
        <f t="shared" si="0"/>
        <v>良好</v>
      </c>
      <c r="E26" s="11">
        <f>Sheet1!E26</f>
        <v>80.85</v>
      </c>
      <c r="F26" s="6" t="str">
        <f t="shared" si="1"/>
        <v>良好</v>
      </c>
      <c r="G26" s="14" t="s">
        <v>38</v>
      </c>
      <c r="H26" s="13"/>
    </row>
    <row r="27" ht="202.5" spans="1:8">
      <c r="A27" s="6">
        <v>22</v>
      </c>
      <c r="B27" s="6" t="str">
        <f>[1]Sheet3!C24</f>
        <v>双 辽 市</v>
      </c>
      <c r="C27" s="6">
        <v>84.7</v>
      </c>
      <c r="D27" s="6" t="str">
        <f t="shared" si="0"/>
        <v>良好</v>
      </c>
      <c r="E27" s="11">
        <f>[1]Sheet3!U24</f>
        <v>60.62</v>
      </c>
      <c r="F27" s="6" t="str">
        <f t="shared" si="1"/>
        <v>合格</v>
      </c>
      <c r="G27" s="14" t="s">
        <v>39</v>
      </c>
      <c r="H27" s="13"/>
    </row>
    <row r="28" ht="256.5" spans="1:8">
      <c r="A28" s="6">
        <v>23</v>
      </c>
      <c r="B28" s="6" t="str">
        <f>[1]Sheet3!C25</f>
        <v>辽 源 市</v>
      </c>
      <c r="C28" s="6">
        <v>94.4</v>
      </c>
      <c r="D28" s="6" t="str">
        <f t="shared" si="0"/>
        <v>优秀</v>
      </c>
      <c r="E28" s="11">
        <f>[1]Sheet3!U25</f>
        <v>67.76</v>
      </c>
      <c r="F28" s="6" t="str">
        <f t="shared" si="1"/>
        <v>合格</v>
      </c>
      <c r="G28" s="14" t="s">
        <v>40</v>
      </c>
      <c r="H28" s="13"/>
    </row>
    <row r="29" ht="409.5" spans="1:8">
      <c r="A29" s="6">
        <v>24</v>
      </c>
      <c r="B29" s="6" t="str">
        <f>[1]Sheet3!C26</f>
        <v>东 丰 县</v>
      </c>
      <c r="C29" s="6">
        <v>100</v>
      </c>
      <c r="D29" s="6" t="str">
        <f t="shared" si="0"/>
        <v>优秀</v>
      </c>
      <c r="E29" s="11">
        <f>[1]Sheet3!U26</f>
        <v>79.41</v>
      </c>
      <c r="F29" s="6" t="str">
        <f t="shared" si="1"/>
        <v>合格</v>
      </c>
      <c r="G29" s="14" t="s">
        <v>41</v>
      </c>
      <c r="H29" s="13"/>
    </row>
    <row r="30" ht="409.5" spans="1:8">
      <c r="A30" s="6">
        <v>25</v>
      </c>
      <c r="B30" s="6" t="str">
        <f>[1]Sheet3!C27</f>
        <v>东 辽 县</v>
      </c>
      <c r="C30" s="6">
        <v>97.1</v>
      </c>
      <c r="D30" s="6" t="str">
        <f t="shared" si="0"/>
        <v>优秀</v>
      </c>
      <c r="E30" s="11">
        <v>65.17</v>
      </c>
      <c r="F30" s="6" t="str">
        <f t="shared" si="1"/>
        <v>合格</v>
      </c>
      <c r="G30" s="14" t="s">
        <v>42</v>
      </c>
      <c r="H30" s="13"/>
    </row>
    <row r="31" ht="202.5" spans="1:8">
      <c r="A31" s="6">
        <v>26</v>
      </c>
      <c r="B31" s="6" t="str">
        <f>[1]Sheet3!C28</f>
        <v>通 化 市</v>
      </c>
      <c r="C31" s="6">
        <v>96.6</v>
      </c>
      <c r="D31" s="6" t="str">
        <f t="shared" si="0"/>
        <v>优秀</v>
      </c>
      <c r="E31" s="11">
        <f>[1]Sheet3!U28</f>
        <v>85.88</v>
      </c>
      <c r="F31" s="6" t="str">
        <f t="shared" si="1"/>
        <v>良好</v>
      </c>
      <c r="G31" s="14" t="s">
        <v>43</v>
      </c>
      <c r="H31" s="13"/>
    </row>
    <row r="32" ht="148.5" spans="1:8">
      <c r="A32" s="6">
        <v>27</v>
      </c>
      <c r="B32" s="6" t="str">
        <f>[1]Sheet3!C29</f>
        <v>通 化 县</v>
      </c>
      <c r="C32" s="6">
        <v>94</v>
      </c>
      <c r="D32" s="6" t="str">
        <f t="shared" si="0"/>
        <v>优秀</v>
      </c>
      <c r="E32" s="11">
        <f>[1]Sheet3!U29</f>
        <v>74.78</v>
      </c>
      <c r="F32" s="6" t="str">
        <f t="shared" si="1"/>
        <v>合格</v>
      </c>
      <c r="G32" s="14" t="s">
        <v>44</v>
      </c>
      <c r="H32" s="13"/>
    </row>
    <row r="33" ht="162" spans="1:8">
      <c r="A33" s="6">
        <v>28</v>
      </c>
      <c r="B33" s="6" t="str">
        <f>[1]Sheet3!C30</f>
        <v>辉 南 县</v>
      </c>
      <c r="C33" s="6">
        <v>97</v>
      </c>
      <c r="D33" s="6" t="str">
        <f t="shared" si="0"/>
        <v>优秀</v>
      </c>
      <c r="E33" s="11">
        <f>[1]Sheet3!U30</f>
        <v>77.66</v>
      </c>
      <c r="F33" s="6" t="str">
        <f t="shared" si="1"/>
        <v>合格</v>
      </c>
      <c r="G33" s="14" t="s">
        <v>45</v>
      </c>
      <c r="H33" s="13"/>
    </row>
    <row r="34" ht="189" spans="1:8">
      <c r="A34" s="6">
        <v>29</v>
      </c>
      <c r="B34" s="6" t="str">
        <f>[1]Sheet3!C31</f>
        <v>柳 河 县</v>
      </c>
      <c r="C34" s="6">
        <v>96.7</v>
      </c>
      <c r="D34" s="6" t="str">
        <f t="shared" si="0"/>
        <v>优秀</v>
      </c>
      <c r="E34" s="11">
        <f>[1]Sheet3!U31</f>
        <v>82.11</v>
      </c>
      <c r="F34" s="6" t="str">
        <f t="shared" si="1"/>
        <v>良好</v>
      </c>
      <c r="G34" s="14" t="s">
        <v>46</v>
      </c>
      <c r="H34" s="13"/>
    </row>
    <row r="35" ht="202.5" spans="1:8">
      <c r="A35" s="6">
        <v>30</v>
      </c>
      <c r="B35" s="6" t="str">
        <f>[1]Sheet3!C32</f>
        <v>梅河口市</v>
      </c>
      <c r="C35" s="6">
        <v>94</v>
      </c>
      <c r="D35" s="6" t="str">
        <f t="shared" si="0"/>
        <v>优秀</v>
      </c>
      <c r="E35" s="11">
        <f>[1]Sheet3!U32</f>
        <v>66.7</v>
      </c>
      <c r="F35" s="6" t="str">
        <f t="shared" si="1"/>
        <v>合格</v>
      </c>
      <c r="G35" s="14" t="s">
        <v>47</v>
      </c>
      <c r="H35" s="13"/>
    </row>
    <row r="36" ht="40.5" spans="1:8">
      <c r="A36" s="6">
        <v>31</v>
      </c>
      <c r="B36" s="6" t="str">
        <f>[1]Sheet3!C33</f>
        <v>集 安 市</v>
      </c>
      <c r="C36" s="6">
        <v>99</v>
      </c>
      <c r="D36" s="6" t="str">
        <f t="shared" si="0"/>
        <v>优秀</v>
      </c>
      <c r="E36" s="11">
        <f>[1]Sheet3!U33</f>
        <v>98.9</v>
      </c>
      <c r="F36" s="6" t="str">
        <f t="shared" si="1"/>
        <v>优秀</v>
      </c>
      <c r="G36" s="14" t="s">
        <v>48</v>
      </c>
      <c r="H36" s="13"/>
    </row>
    <row r="37" ht="148.5" spans="1:8">
      <c r="A37" s="6">
        <v>32</v>
      </c>
      <c r="B37" s="6" t="str">
        <f>[1]Sheet3!C34</f>
        <v>白 山 市</v>
      </c>
      <c r="C37" s="6">
        <v>96.39</v>
      </c>
      <c r="D37" s="6" t="str">
        <f t="shared" si="0"/>
        <v>优秀</v>
      </c>
      <c r="E37" s="11">
        <f>[1]Sheet3!U34</f>
        <v>85.75</v>
      </c>
      <c r="F37" s="6" t="str">
        <f t="shared" si="1"/>
        <v>良好</v>
      </c>
      <c r="G37" s="14" t="s">
        <v>49</v>
      </c>
      <c r="H37" s="13"/>
    </row>
    <row r="38" ht="162" spans="1:8">
      <c r="A38" s="6">
        <v>33</v>
      </c>
      <c r="B38" s="6" t="str">
        <f>[1]Sheet3!C38</f>
        <v>江源区</v>
      </c>
      <c r="C38" s="6">
        <v>94.8</v>
      </c>
      <c r="D38" s="6" t="str">
        <f t="shared" si="0"/>
        <v>优秀</v>
      </c>
      <c r="E38" s="11">
        <f>[1]Sheet3!U38</f>
        <v>72.45</v>
      </c>
      <c r="F38" s="6" t="str">
        <f t="shared" si="1"/>
        <v>合格</v>
      </c>
      <c r="G38" s="14" t="s">
        <v>50</v>
      </c>
      <c r="H38" s="13"/>
    </row>
    <row r="39" ht="175.5" spans="1:8">
      <c r="A39" s="6">
        <v>34</v>
      </c>
      <c r="B39" s="6" t="str">
        <f>[1]Sheet3!C35</f>
        <v>抚 松 县</v>
      </c>
      <c r="C39" s="6">
        <v>95.77</v>
      </c>
      <c r="D39" s="6" t="str">
        <f t="shared" si="0"/>
        <v>优秀</v>
      </c>
      <c r="E39" s="11">
        <f>[1]Sheet3!U35</f>
        <v>77.35</v>
      </c>
      <c r="F39" s="6" t="str">
        <f t="shared" si="1"/>
        <v>合格</v>
      </c>
      <c r="G39" s="14" t="s">
        <v>51</v>
      </c>
      <c r="H39" s="13"/>
    </row>
    <row r="40" ht="175.5" spans="1:8">
      <c r="A40" s="6">
        <v>35</v>
      </c>
      <c r="B40" s="6" t="str">
        <f>[1]Sheet3!C36</f>
        <v>长 白 县</v>
      </c>
      <c r="C40" s="6">
        <v>100</v>
      </c>
      <c r="D40" s="6" t="str">
        <f t="shared" si="0"/>
        <v>优秀</v>
      </c>
      <c r="E40" s="11">
        <f>[1]Sheet3!U36</f>
        <v>82.7</v>
      </c>
      <c r="F40" s="6" t="str">
        <f t="shared" si="1"/>
        <v>良好</v>
      </c>
      <c r="G40" s="14" t="s">
        <v>52</v>
      </c>
      <c r="H40" s="13"/>
    </row>
    <row r="41" ht="189" spans="1:8">
      <c r="A41" s="6">
        <v>36</v>
      </c>
      <c r="B41" s="6" t="str">
        <f>[1]Sheet3!C37</f>
        <v>临 江 市</v>
      </c>
      <c r="C41" s="6">
        <v>100</v>
      </c>
      <c r="D41" s="6" t="str">
        <f t="shared" si="0"/>
        <v>优秀</v>
      </c>
      <c r="E41" s="11">
        <f>[1]Sheet3!U37</f>
        <v>60.71</v>
      </c>
      <c r="F41" s="6" t="str">
        <f t="shared" si="1"/>
        <v>合格</v>
      </c>
      <c r="G41" s="14" t="s">
        <v>53</v>
      </c>
      <c r="H41" s="13"/>
    </row>
    <row r="42" ht="67.5" spans="1:8">
      <c r="A42" s="6">
        <v>37</v>
      </c>
      <c r="B42" s="6" t="str">
        <f>[1]Sheet3!C39</f>
        <v>松 原 市</v>
      </c>
      <c r="C42" s="6">
        <v>96</v>
      </c>
      <c r="D42" s="6" t="str">
        <f t="shared" si="0"/>
        <v>优秀</v>
      </c>
      <c r="E42" s="11">
        <f>[1]Sheet3!U39</f>
        <v>95.31</v>
      </c>
      <c r="F42" s="6" t="str">
        <f t="shared" si="1"/>
        <v>优秀</v>
      </c>
      <c r="G42" s="14" t="s">
        <v>54</v>
      </c>
      <c r="H42" s="13"/>
    </row>
    <row r="43" ht="135" spans="1:8">
      <c r="A43" s="6">
        <v>38</v>
      </c>
      <c r="B43" s="6" t="str">
        <f>[1]Sheet3!C40</f>
        <v>前 郭 县</v>
      </c>
      <c r="C43" s="6">
        <v>91.5</v>
      </c>
      <c r="D43" s="6" t="str">
        <f t="shared" si="0"/>
        <v>优秀</v>
      </c>
      <c r="E43" s="11">
        <f>[1]Sheet3!U40</f>
        <v>89.27</v>
      </c>
      <c r="F43" s="6" t="str">
        <f t="shared" si="1"/>
        <v>良好</v>
      </c>
      <c r="G43" s="14" t="s">
        <v>55</v>
      </c>
      <c r="H43" s="13"/>
    </row>
    <row r="44" ht="189" spans="1:8">
      <c r="A44" s="6">
        <v>39</v>
      </c>
      <c r="B44" s="6" t="str">
        <f>[1]Sheet3!C41</f>
        <v>长 岭 县</v>
      </c>
      <c r="C44" s="6">
        <v>95.2</v>
      </c>
      <c r="D44" s="6" t="str">
        <f t="shared" si="0"/>
        <v>优秀</v>
      </c>
      <c r="E44" s="11">
        <f>[1]Sheet3!U41</f>
        <v>85.52</v>
      </c>
      <c r="F44" s="6" t="str">
        <f t="shared" si="1"/>
        <v>良好</v>
      </c>
      <c r="G44" s="14" t="s">
        <v>56</v>
      </c>
      <c r="H44" s="13"/>
    </row>
    <row r="45" ht="108" spans="1:8">
      <c r="A45" s="6">
        <v>40</v>
      </c>
      <c r="B45" s="6" t="str">
        <f>[1]Sheet3!C42</f>
        <v>乾 安 县</v>
      </c>
      <c r="C45" s="6">
        <v>100</v>
      </c>
      <c r="D45" s="6" t="str">
        <f t="shared" si="0"/>
        <v>优秀</v>
      </c>
      <c r="E45" s="11">
        <f>[1]Sheet3!U42</f>
        <v>87.78</v>
      </c>
      <c r="F45" s="6" t="str">
        <f t="shared" si="1"/>
        <v>良好</v>
      </c>
      <c r="G45" s="14" t="s">
        <v>57</v>
      </c>
      <c r="H45" s="13"/>
    </row>
    <row r="46" ht="148.5" spans="1:8">
      <c r="A46" s="6">
        <v>41</v>
      </c>
      <c r="B46" s="6" t="str">
        <f>[1]Sheet3!C43</f>
        <v>扶 余 市</v>
      </c>
      <c r="C46" s="6">
        <v>92.89</v>
      </c>
      <c r="D46" s="6" t="str">
        <f t="shared" si="0"/>
        <v>优秀</v>
      </c>
      <c r="E46" s="11">
        <f>[1]Sheet3!U43</f>
        <v>88.19</v>
      </c>
      <c r="F46" s="6" t="str">
        <f t="shared" si="1"/>
        <v>良好</v>
      </c>
      <c r="G46" s="14" t="s">
        <v>58</v>
      </c>
      <c r="H46" s="13"/>
    </row>
    <row r="47" ht="189" spans="1:8">
      <c r="A47" s="6">
        <v>42</v>
      </c>
      <c r="B47" s="6" t="str">
        <f>[1]Sheet3!C44</f>
        <v>白 城 市</v>
      </c>
      <c r="C47" s="6">
        <v>91.5</v>
      </c>
      <c r="D47" s="6" t="str">
        <f t="shared" si="0"/>
        <v>优秀</v>
      </c>
      <c r="E47" s="11">
        <f>[1]Sheet3!U44</f>
        <v>82.12</v>
      </c>
      <c r="F47" s="6" t="str">
        <f t="shared" si="1"/>
        <v>良好</v>
      </c>
      <c r="G47" s="14" t="s">
        <v>59</v>
      </c>
      <c r="H47" s="13"/>
    </row>
    <row r="48" ht="67.5" spans="1:8">
      <c r="A48" s="6">
        <v>43</v>
      </c>
      <c r="B48" s="6" t="str">
        <f>[1]Sheet3!C45</f>
        <v>洮 南 市</v>
      </c>
      <c r="C48" s="6">
        <v>100</v>
      </c>
      <c r="D48" s="6" t="str">
        <f t="shared" si="0"/>
        <v>优秀</v>
      </c>
      <c r="E48" s="11">
        <f>[1]Sheet3!U45</f>
        <v>95.9</v>
      </c>
      <c r="F48" s="6" t="str">
        <f t="shared" si="1"/>
        <v>优秀</v>
      </c>
      <c r="G48" s="14" t="s">
        <v>60</v>
      </c>
      <c r="H48" s="13"/>
    </row>
    <row r="49" ht="162" spans="1:8">
      <c r="A49" s="6">
        <v>44</v>
      </c>
      <c r="B49" s="6" t="str">
        <f>[1]Sheet3!C46</f>
        <v>州 本 级</v>
      </c>
      <c r="C49" s="6">
        <v>95</v>
      </c>
      <c r="D49" s="6" t="str">
        <f t="shared" si="0"/>
        <v>优秀</v>
      </c>
      <c r="E49" s="11">
        <f>[1]Sheet3!U46</f>
        <v>87.92</v>
      </c>
      <c r="F49" s="6" t="str">
        <f t="shared" si="1"/>
        <v>良好</v>
      </c>
      <c r="G49" s="14" t="s">
        <v>61</v>
      </c>
      <c r="H49" s="13"/>
    </row>
    <row r="50" ht="310.5" spans="1:8">
      <c r="A50" s="6">
        <v>45</v>
      </c>
      <c r="B50" s="6" t="str">
        <f>[1]Sheet3!C47</f>
        <v>延 吉 市</v>
      </c>
      <c r="C50" s="6">
        <v>100</v>
      </c>
      <c r="D50" s="6" t="str">
        <f t="shared" si="0"/>
        <v>优秀</v>
      </c>
      <c r="E50" s="11">
        <v>81.52</v>
      </c>
      <c r="F50" s="6" t="str">
        <f t="shared" si="1"/>
        <v>良好</v>
      </c>
      <c r="G50" s="14" t="s">
        <v>62</v>
      </c>
      <c r="H50" s="13"/>
    </row>
    <row r="51" ht="256.5" spans="1:8">
      <c r="A51" s="6">
        <v>46</v>
      </c>
      <c r="B51" s="6" t="str">
        <f>[1]Sheet3!C48</f>
        <v>图 们 市</v>
      </c>
      <c r="C51" s="6">
        <v>100</v>
      </c>
      <c r="D51" s="6" t="str">
        <f t="shared" si="0"/>
        <v>优秀</v>
      </c>
      <c r="E51" s="11">
        <f>[1]Sheet3!U48</f>
        <v>88.52</v>
      </c>
      <c r="F51" s="6" t="str">
        <f t="shared" si="1"/>
        <v>良好</v>
      </c>
      <c r="G51" s="14" t="s">
        <v>63</v>
      </c>
      <c r="H51" s="13"/>
    </row>
    <row r="52" ht="162" spans="1:8">
      <c r="A52" s="6">
        <v>47</v>
      </c>
      <c r="B52" s="6" t="str">
        <f>[1]Sheet3!C49</f>
        <v>敦 化 市</v>
      </c>
      <c r="C52" s="6">
        <v>99.5</v>
      </c>
      <c r="D52" s="6" t="str">
        <f t="shared" si="0"/>
        <v>优秀</v>
      </c>
      <c r="E52" s="11">
        <v>87.42</v>
      </c>
      <c r="F52" s="6" t="str">
        <f t="shared" si="1"/>
        <v>良好</v>
      </c>
      <c r="G52" s="14" t="s">
        <v>64</v>
      </c>
      <c r="H52" s="13"/>
    </row>
    <row r="53" ht="243" spans="1:8">
      <c r="A53" s="6">
        <v>48</v>
      </c>
      <c r="B53" s="6" t="str">
        <f>[1]Sheet3!C50</f>
        <v>珲 春 市</v>
      </c>
      <c r="C53" s="6">
        <v>89.97</v>
      </c>
      <c r="D53" s="6" t="str">
        <f t="shared" si="0"/>
        <v>良好</v>
      </c>
      <c r="E53" s="11">
        <v>69.06</v>
      </c>
      <c r="F53" s="6" t="str">
        <f t="shared" si="1"/>
        <v>合格</v>
      </c>
      <c r="G53" s="14" t="s">
        <v>65</v>
      </c>
      <c r="H53" s="13"/>
    </row>
    <row r="54" ht="283.5" spans="1:8">
      <c r="A54" s="6">
        <v>49</v>
      </c>
      <c r="B54" s="6" t="str">
        <f>[1]Sheet3!C51</f>
        <v>长白山管委会</v>
      </c>
      <c r="C54" s="6">
        <v>97.32</v>
      </c>
      <c r="D54" s="6" t="str">
        <f t="shared" si="0"/>
        <v>优秀</v>
      </c>
      <c r="E54" s="11">
        <f>[1]Sheet3!U51</f>
        <v>75.94</v>
      </c>
      <c r="F54" s="6" t="str">
        <f t="shared" si="1"/>
        <v>合格</v>
      </c>
      <c r="G54" s="14" t="s">
        <v>66</v>
      </c>
      <c r="H54" s="13"/>
    </row>
    <row r="56" ht="31.5" customHeight="1" spans="1:6">
      <c r="A56" s="1" t="s">
        <v>11</v>
      </c>
      <c r="E56" s="1"/>
      <c r="F56" s="1"/>
    </row>
  </sheetData>
  <mergeCells count="9">
    <mergeCell ref="A1:H1"/>
    <mergeCell ref="A2:F2"/>
    <mergeCell ref="A56:F56"/>
    <mergeCell ref="A3:A5"/>
    <mergeCell ref="B3:B5"/>
    <mergeCell ref="G3:G5"/>
    <mergeCell ref="H3:H5"/>
    <mergeCell ref="C3:D4"/>
    <mergeCell ref="E3:F4"/>
  </mergeCells>
  <printOptions horizontalCentered="1"/>
  <pageMargins left="0.235416666666667" right="0.235416666666667" top="0.393055555555556" bottom="0.393055555555556" header="0.313888888888889" footer="0.313888888888889"/>
  <pageSetup paperSize="9" scale="63" fitToHeight="0" orientation="landscape" horizontalDpi="600"/>
  <headerFooter/>
  <rowBreaks count="7" manualBreakCount="7">
    <brk id="5" max="7" man="1"/>
    <brk id="10" max="7" man="1"/>
    <brk id="11" max="7" man="1"/>
    <brk id="12" max="7" man="1"/>
    <brk id="13" max="7" man="1"/>
    <brk id="14" max="7" man="1"/>
    <brk id="15"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10053</dc:creator>
  <cp:lastModifiedBy>lenovo</cp:lastModifiedBy>
  <dcterms:created xsi:type="dcterms:W3CDTF">2020-11-10T13:15:00Z</dcterms:created>
  <cp:lastPrinted>2020-11-11T14:47:00Z</cp:lastPrinted>
  <dcterms:modified xsi:type="dcterms:W3CDTF">2026-03-03T05:52:50Z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