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<sst xmlns="http://schemas.openxmlformats.org/spreadsheetml/2006/main" count="99">
  <si>
    <t>附件1</t>
  </si>
  <si>
    <t>2020年省级水利发展补助资金分配表（第三批）</t>
  </si>
  <si>
    <t>单位：万元</t>
  </si>
  <si>
    <t>市县</t>
  </si>
  <si>
    <t>金额</t>
  </si>
  <si>
    <t>扶贫标识</t>
  </si>
  <si>
    <t>备注</t>
  </si>
  <si>
    <t>小计</t>
  </si>
  <si>
    <t>已下达</t>
  </si>
  <si>
    <t>此次下达</t>
  </si>
  <si>
    <t>其中：政府采购</t>
  </si>
  <si>
    <t>合  计</t>
  </si>
  <si>
    <t>省级小计</t>
  </si>
  <si>
    <t>省水利厅（小计）</t>
  </si>
  <si>
    <t>部分</t>
  </si>
  <si>
    <t>省水利厅（本级）</t>
  </si>
  <si>
    <t>老龙口水库维修养护工程</t>
  </si>
  <si>
    <t>老龙口水利枢纽右岸上坝路侧边坡防护工程</t>
  </si>
  <si>
    <t>省水利厅（水旱灾害防御中心）</t>
  </si>
  <si>
    <t>山洪灾害防治项目</t>
  </si>
  <si>
    <t>山洪灾害监测预警运行维护项目</t>
  </si>
  <si>
    <t>省水利厅（沙河水库管理局）</t>
  </si>
  <si>
    <t>沙河水库维修养护工程</t>
  </si>
  <si>
    <t>沙河水库下游防汛路工程</t>
  </si>
  <si>
    <t>市县小计</t>
  </si>
  <si>
    <t>长 春 市</t>
  </si>
  <si>
    <t>其中：九台区140万元，双阳区2041万元。</t>
  </si>
  <si>
    <t>农 安 县</t>
  </si>
  <si>
    <t>榆 树 市</t>
  </si>
  <si>
    <t>德 惠 市</t>
  </si>
  <si>
    <t>吉 林 市</t>
  </si>
  <si>
    <t>永 吉 县</t>
  </si>
  <si>
    <t>蛟 河 市</t>
  </si>
  <si>
    <t>桦 甸 市</t>
  </si>
  <si>
    <t>舒 兰 市</t>
  </si>
  <si>
    <t>磐 石 市</t>
  </si>
  <si>
    <t>四 平 市</t>
  </si>
  <si>
    <t>梨 树 县</t>
  </si>
  <si>
    <t>伊 通 县</t>
  </si>
  <si>
    <t>公主岭市</t>
  </si>
  <si>
    <t>双 辽 市</t>
  </si>
  <si>
    <t>辽 源 市</t>
  </si>
  <si>
    <t>东 丰 县</t>
  </si>
  <si>
    <t>东 辽 县</t>
  </si>
  <si>
    <t>通 化 市</t>
  </si>
  <si>
    <t>通 化 县</t>
  </si>
  <si>
    <t>辉 南 县</t>
  </si>
  <si>
    <t>柳 河 县</t>
  </si>
  <si>
    <t>梅河口市</t>
  </si>
  <si>
    <t>集 安 市</t>
  </si>
  <si>
    <t>白 山 市</t>
  </si>
  <si>
    <t>其中：江源区63万元。</t>
  </si>
  <si>
    <t>抚 松 县</t>
  </si>
  <si>
    <t>靖 宇 县</t>
  </si>
  <si>
    <t>长 白 县</t>
  </si>
  <si>
    <t>临 江 市</t>
  </si>
  <si>
    <t>松 原 市</t>
  </si>
  <si>
    <t>前 郭 县</t>
  </si>
  <si>
    <t>长 岭 县</t>
  </si>
  <si>
    <t>乾 安 县</t>
  </si>
  <si>
    <t>扶 余 市</t>
  </si>
  <si>
    <t>白 城 市</t>
  </si>
  <si>
    <t>镇 赉 县</t>
  </si>
  <si>
    <t>通 榆 县</t>
  </si>
  <si>
    <t>洮 南 市</t>
  </si>
  <si>
    <t>大 安 市</t>
  </si>
  <si>
    <t>延 边 州</t>
  </si>
  <si>
    <t xml:space="preserve">        州 本 级</t>
  </si>
  <si>
    <t>延 吉 市</t>
  </si>
  <si>
    <t>图 们 市</t>
  </si>
  <si>
    <t>敦 化 市</t>
  </si>
  <si>
    <t>珲 春 市</t>
  </si>
  <si>
    <t>和 龙 市</t>
  </si>
  <si>
    <t>龙 井 市</t>
  </si>
  <si>
    <t>汪 清 县</t>
  </si>
  <si>
    <t>安 图 县</t>
  </si>
  <si>
    <t>长白山管委会</t>
  </si>
  <si>
    <t>附件2</t>
  </si>
  <si>
    <t>2020年省级水利发展补助资金任务清单</t>
  </si>
  <si>
    <t xml:space="preserve">        项目类型
市县</t>
  </si>
  <si>
    <t>小型病险水库除险加固工程（座数）</t>
  </si>
  <si>
    <t>中型病险水闸除险加固工程（座数）</t>
  </si>
  <si>
    <t>农业水价综合改革项目（含农业水价精准补贴）</t>
  </si>
  <si>
    <t>防洪治理工程</t>
  </si>
  <si>
    <t>农村饮水安全工程维修养护项目</t>
  </si>
  <si>
    <t>国有公益性水利工程维修养护项目</t>
  </si>
  <si>
    <t>约束性</t>
  </si>
  <si>
    <t>指导性</t>
  </si>
  <si>
    <t>合计</t>
  </si>
  <si>
    <t>升级改造监测预警中心平台网络安全等</t>
  </si>
  <si>
    <t>省水利厅（老龙口水库管理局）</t>
  </si>
  <si>
    <t>是</t>
  </si>
  <si>
    <t>双 阳 区</t>
  </si>
  <si>
    <t>九 台 区</t>
  </si>
  <si>
    <t>永吉县碾子沟水库除险加固工程</t>
  </si>
  <si>
    <t>伊通满族自治县</t>
  </si>
  <si>
    <t>白山市浑江区三道夹阳岔河治理工程</t>
  </si>
  <si>
    <t>江 源 区</t>
  </si>
  <si>
    <t>延边州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</si>
</sst>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_);[Red]\(0\)"/>
  </numFmts>
  <fonts count="3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36"/>
      <color indexed="8"/>
      <name val="方正小标宋简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20"/>
      <color indexed="8"/>
      <name val="仿宋"/>
      <family val="3"/>
      <charset val="134"/>
    </font>
    <font>
      <sz val="20"/>
      <name val="仿宋"/>
      <family val="3"/>
      <charset val="134"/>
    </font>
    <font>
      <b/>
      <sz val="36"/>
      <color indexed="8"/>
      <name val="仿宋"/>
      <family val="3"/>
      <charset val="134"/>
    </font>
    <font>
      <sz val="18"/>
      <color indexed="8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2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29" borderId="18" applyNumberFormat="0" applyAlignment="0" applyProtection="0">
      <alignment vertical="center"/>
    </xf>
    <xf numFmtId="0" fontId="25" fillId="29" borderId="17" applyNumberFormat="0" applyAlignment="0" applyProtection="0">
      <alignment vertical="center"/>
    </xf>
    <xf numFmtId="0" fontId="29" fillId="34" borderId="1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1">
    <xf numFmtId="0" fontId="0" fillId="0" borderId="0" xfId="0">
      <alignment vertical="center"/>
    </xf>
    <xf numFmtId="177" fontId="1" fillId="0" borderId="0" xfId="49" applyNumberFormat="1" applyFont="1" applyFill="1" applyAlignment="1">
      <alignment horizontal="center" vertical="center" wrapText="1"/>
    </xf>
    <xf numFmtId="177" fontId="2" fillId="0" borderId="0" xfId="49" applyNumberFormat="1" applyFont="1" applyFill="1" applyAlignment="1">
      <alignment horizontal="center" vertical="center" wrapText="1"/>
    </xf>
    <xf numFmtId="177" fontId="3" fillId="0" borderId="0" xfId="49" applyNumberFormat="1" applyFont="1" applyFill="1" applyAlignment="1">
      <alignment horizontal="center" vertical="center" wrapText="1"/>
    </xf>
    <xf numFmtId="177" fontId="4" fillId="0" borderId="0" xfId="49" applyNumberFormat="1" applyFont="1" applyFill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4" fillId="2" borderId="0" xfId="0" applyNumberFormat="1" applyFont="1" applyFill="1" applyBorder="1" applyAlignment="1">
      <alignment horizontal="center" vertical="center" wrapText="1"/>
    </xf>
    <xf numFmtId="177" fontId="2" fillId="0" borderId="0" xfId="49" applyNumberFormat="1" applyFont="1" applyFill="1" applyBorder="1" applyAlignment="1">
      <alignment horizontal="center" vertical="center" wrapText="1"/>
    </xf>
    <xf numFmtId="177" fontId="4" fillId="2" borderId="0" xfId="0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7" fontId="2" fillId="0" borderId="2" xfId="49" applyNumberFormat="1" applyFont="1" applyFill="1" applyBorder="1" applyAlignment="1">
      <alignment horizontal="center" vertical="center" wrapText="1"/>
    </xf>
    <xf numFmtId="177" fontId="2" fillId="2" borderId="3" xfId="49" applyNumberFormat="1" applyFont="1" applyFill="1" applyBorder="1" applyAlignment="1">
      <alignment horizontal="center" vertical="center" wrapText="1"/>
    </xf>
    <xf numFmtId="177" fontId="2" fillId="0" borderId="3" xfId="49" applyNumberFormat="1" applyFont="1" applyFill="1" applyBorder="1" applyAlignment="1">
      <alignment horizontal="center" vertical="center" wrapText="1"/>
    </xf>
    <xf numFmtId="177" fontId="6" fillId="2" borderId="3" xfId="49" applyNumberFormat="1" applyFont="1" applyFill="1" applyBorder="1" applyAlignment="1">
      <alignment horizontal="center" vertical="center" wrapText="1"/>
    </xf>
    <xf numFmtId="177" fontId="7" fillId="2" borderId="3" xfId="49" applyNumberFormat="1" applyFont="1" applyFill="1" applyBorder="1" applyAlignment="1">
      <alignment horizontal="center" vertical="center" wrapText="1"/>
    </xf>
    <xf numFmtId="177" fontId="2" fillId="0" borderId="3" xfId="11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177" fontId="8" fillId="2" borderId="0" xfId="49" applyNumberFormat="1" applyFont="1" applyFill="1" applyAlignment="1" applyProtection="1">
      <alignment horizontal="center" vertical="center" wrapText="1"/>
      <protection locked="0"/>
    </xf>
    <xf numFmtId="177" fontId="9" fillId="2" borderId="0" xfId="49" applyNumberFormat="1" applyFont="1" applyFill="1" applyAlignment="1" applyProtection="1">
      <alignment horizontal="center" vertical="center" wrapText="1"/>
      <protection locked="0"/>
    </xf>
    <xf numFmtId="177" fontId="8" fillId="3" borderId="0" xfId="49" applyNumberFormat="1" applyFont="1" applyFill="1" applyAlignment="1" applyProtection="1">
      <alignment horizontal="center" vertical="center" wrapText="1"/>
      <protection locked="0"/>
    </xf>
    <xf numFmtId="177" fontId="8" fillId="2" borderId="0" xfId="49" applyNumberFormat="1" applyFont="1" applyFill="1" applyAlignment="1">
      <alignment horizontal="center" vertical="center" wrapText="1"/>
    </xf>
    <xf numFmtId="177" fontId="8" fillId="2" borderId="0" xfId="49" applyNumberFormat="1" applyFont="1" applyFill="1" applyAlignment="1" applyProtection="1">
      <alignment horizontal="left" vertical="center" wrapText="1"/>
      <protection locked="0"/>
    </xf>
    <xf numFmtId="177" fontId="10" fillId="2" borderId="0" xfId="49" applyNumberFormat="1" applyFont="1" applyFill="1" applyAlignment="1" applyProtection="1">
      <alignment horizontal="center" vertical="center" wrapText="1"/>
      <protection locked="0"/>
    </xf>
    <xf numFmtId="177" fontId="8" fillId="2" borderId="0" xfId="49" applyNumberFormat="1" applyFont="1" applyFill="1" applyBorder="1" applyAlignment="1" applyProtection="1">
      <alignment horizontal="center" vertical="center" wrapText="1"/>
      <protection locked="0"/>
    </xf>
    <xf numFmtId="177" fontId="8" fillId="2" borderId="0" xfId="49" applyNumberFormat="1" applyFont="1" applyFill="1" applyBorder="1" applyAlignment="1" applyProtection="1">
      <alignment horizontal="right" vertical="center" wrapText="1"/>
      <protection locked="0"/>
    </xf>
    <xf numFmtId="0" fontId="11" fillId="0" borderId="4" xfId="49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11" fillId="0" borderId="6" xfId="49" applyFont="1" applyFill="1" applyBorder="1" applyAlignment="1">
      <alignment horizontal="center" vertical="center" wrapText="1"/>
    </xf>
    <xf numFmtId="0" fontId="11" fillId="0" borderId="6" xfId="49" applyFont="1" applyFill="1" applyBorder="1" applyAlignment="1">
      <alignment horizontal="center" vertical="center" wrapText="1"/>
    </xf>
    <xf numFmtId="0" fontId="11" fillId="0" borderId="7" xfId="49" applyFont="1" applyFill="1" applyBorder="1" applyAlignment="1">
      <alignment horizontal="center" vertical="center" wrapText="1"/>
    </xf>
    <xf numFmtId="0" fontId="11" fillId="0" borderId="8" xfId="49" applyFont="1" applyFill="1" applyBorder="1" applyAlignment="1">
      <alignment horizontal="center" vertical="center" wrapText="1"/>
    </xf>
    <xf numFmtId="0" fontId="11" fillId="0" borderId="9" xfId="49" applyFont="1" applyFill="1" applyBorder="1" applyAlignment="1">
      <alignment horizontal="center" vertical="center" wrapText="1"/>
    </xf>
    <xf numFmtId="0" fontId="11" fillId="0" borderId="10" xfId="49" applyFont="1" applyFill="1" applyBorder="1" applyAlignment="1">
      <alignment horizontal="center" vertical="center" wrapText="1"/>
    </xf>
    <xf numFmtId="0" fontId="11" fillId="0" borderId="10" xfId="49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0" fontId="11" fillId="0" borderId="11" xfId="49" applyFont="1" applyFill="1" applyBorder="1" applyAlignment="1">
      <alignment horizontal="center" vertical="center" wrapText="1"/>
    </xf>
    <xf numFmtId="176" fontId="11" fillId="0" borderId="9" xfId="49" applyNumberFormat="1" applyFont="1" applyFill="1" applyBorder="1" applyAlignment="1">
      <alignment horizontal="center" vertical="center"/>
    </xf>
    <xf numFmtId="176" fontId="11" fillId="2" borderId="3" xfId="49" applyNumberFormat="1" applyFont="1" applyFill="1" applyBorder="1" applyAlignment="1">
      <alignment horizontal="center" vertical="center"/>
    </xf>
    <xf numFmtId="0" fontId="11" fillId="3" borderId="3" xfId="49" applyFont="1" applyFill="1" applyBorder="1" applyAlignment="1">
      <alignment horizontal="center" vertical="center" wrapText="1"/>
    </xf>
    <xf numFmtId="176" fontId="11" fillId="3" borderId="3" xfId="49" applyNumberFormat="1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left" vertical="center" wrapText="1"/>
    </xf>
    <xf numFmtId="176" fontId="11" fillId="0" borderId="3" xfId="49" applyNumberFormat="1" applyFont="1" applyFill="1" applyBorder="1" applyAlignment="1">
      <alignment horizontal="center" vertical="center"/>
    </xf>
    <xf numFmtId="176" fontId="11" fillId="0" borderId="3" xfId="49" applyNumberFormat="1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left" vertical="center" wrapText="1" indent="2"/>
    </xf>
    <xf numFmtId="0" fontId="11" fillId="0" borderId="3" xfId="49" applyFont="1" applyFill="1" applyBorder="1" applyAlignment="1">
      <alignment horizontal="left" vertical="center" wrapText="1" indent="6"/>
    </xf>
    <xf numFmtId="0" fontId="11" fillId="0" borderId="3" xfId="49" applyFont="1" applyFill="1" applyBorder="1" applyAlignment="1">
      <alignment horizontal="left" vertical="center" wrapText="1" indent="4"/>
    </xf>
    <xf numFmtId="0" fontId="11" fillId="0" borderId="3" xfId="49" applyFont="1" applyFill="1" applyBorder="1" applyAlignment="1">
      <alignment horizontal="left" vertical="center" wrapText="1" indent="14"/>
    </xf>
    <xf numFmtId="10" fontId="8" fillId="2" borderId="0" xfId="49" applyNumberFormat="1" applyFont="1" applyFill="1" applyAlignment="1" applyProtection="1">
      <alignment horizontal="center" vertical="center" wrapText="1"/>
      <protection locked="0"/>
    </xf>
    <xf numFmtId="177" fontId="9" fillId="2" borderId="0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69"/>
  <sheetViews>
    <sheetView workbookViewId="0">
      <selection activeCell="A1" sqref="$A1:$XFD1048576"/>
    </sheetView>
  </sheetViews>
  <sheetFormatPr defaultColWidth="12.25" defaultRowHeight="25.5"/>
  <cols>
    <col min="1" max="1" width="62.65" style="17" customWidth="1"/>
    <col min="2" max="2" width="21.6083333333333" style="17" customWidth="1"/>
    <col min="3" max="3" width="18.375" style="17" customWidth="1"/>
    <col min="4" max="4" width="22.3583333333333" style="17" customWidth="1"/>
    <col min="5" max="5" width="22.9333333333333" style="17" customWidth="1"/>
    <col min="6" max="6" width="17.5" style="17" customWidth="1"/>
    <col min="7" max="7" width="36.3166666666667" style="17" customWidth="1"/>
    <col min="8" max="256" width="31.8083333333333" style="17" customWidth="1"/>
    <col min="257" max="16384" width="12.25" style="17"/>
  </cols>
  <sheetData>
    <row r="1" s="17" customFormat="1" spans="1:3">
      <c r="A1" s="21" t="s">
        <v>0</v>
      </c>
      <c r="B1" s="21"/>
      <c r="C1" s="21"/>
    </row>
    <row r="2" s="17" customFormat="1" ht="46.5" spans="1:7">
      <c r="A2" s="22" t="s">
        <v>1</v>
      </c>
      <c r="B2" s="22"/>
      <c r="C2" s="22"/>
      <c r="D2" s="22"/>
      <c r="E2" s="22"/>
      <c r="F2" s="22"/>
      <c r="G2" s="22"/>
    </row>
    <row r="3" s="17" customFormat="1" spans="1:7">
      <c r="A3" s="23"/>
      <c r="B3" s="23"/>
      <c r="C3" s="23"/>
      <c r="D3" s="23"/>
      <c r="E3" s="23"/>
      <c r="F3" s="23"/>
      <c r="G3" s="24" t="s">
        <v>2</v>
      </c>
    </row>
    <row r="4" s="17" customFormat="1" spans="1:7">
      <c r="A4" s="25" t="s">
        <v>3</v>
      </c>
      <c r="B4" s="26" t="s">
        <v>4</v>
      </c>
      <c r="C4" s="26"/>
      <c r="D4" s="27"/>
      <c r="E4" s="27"/>
      <c r="F4" s="25" t="s">
        <v>5</v>
      </c>
      <c r="G4" s="25" t="s">
        <v>6</v>
      </c>
    </row>
    <row r="5" s="17" customFormat="1" spans="1:7">
      <c r="A5" s="28"/>
      <c r="B5" s="25" t="s">
        <v>7</v>
      </c>
      <c r="C5" s="29" t="s">
        <v>8</v>
      </c>
      <c r="D5" s="30" t="s">
        <v>9</v>
      </c>
      <c r="E5" s="31"/>
      <c r="F5" s="32"/>
      <c r="G5" s="28"/>
    </row>
    <row r="6" s="17" customFormat="1" spans="1:7">
      <c r="A6" s="28"/>
      <c r="B6" s="33"/>
      <c r="C6" s="34"/>
      <c r="D6" s="35"/>
      <c r="E6" s="36" t="s">
        <v>10</v>
      </c>
      <c r="F6" s="37"/>
      <c r="G6" s="33"/>
    </row>
    <row r="7" s="17" customFormat="1" spans="1:17">
      <c r="A7" s="36" t="s">
        <v>11</v>
      </c>
      <c r="B7" s="36">
        <f>C7+D7</f>
        <v>30000</v>
      </c>
      <c r="C7" s="36">
        <f>C8+C19</f>
        <v>16027</v>
      </c>
      <c r="D7" s="38">
        <f>D8+D19</f>
        <v>13973</v>
      </c>
      <c r="E7" s="38">
        <v>773</v>
      </c>
      <c r="F7" s="39"/>
      <c r="G7" s="39"/>
      <c r="J7" s="49"/>
      <c r="O7" s="23"/>
      <c r="P7" s="23"/>
      <c r="Q7" s="23"/>
    </row>
    <row r="8" s="18" customFormat="1" ht="39" customHeight="1" spans="1:17">
      <c r="A8" s="40" t="s">
        <v>12</v>
      </c>
      <c r="B8" s="41">
        <f>B9</f>
        <v>1952</v>
      </c>
      <c r="C8" s="40">
        <v>0</v>
      </c>
      <c r="D8" s="41">
        <f>D9</f>
        <v>1952</v>
      </c>
      <c r="E8" s="41">
        <f>E14+E15</f>
        <v>773</v>
      </c>
      <c r="F8" s="41"/>
      <c r="G8" s="41"/>
      <c r="J8" s="50"/>
      <c r="K8" s="50"/>
      <c r="O8" s="23"/>
      <c r="P8" s="23"/>
      <c r="Q8" s="23"/>
    </row>
    <row r="9" s="19" customFormat="1" ht="32" customHeight="1" spans="1:7">
      <c r="A9" s="42" t="s">
        <v>13</v>
      </c>
      <c r="B9" s="43">
        <f>B10+B13+B16</f>
        <v>1952</v>
      </c>
      <c r="C9" s="42"/>
      <c r="D9" s="43">
        <f>D10+D13+D16</f>
        <v>1952</v>
      </c>
      <c r="E9" s="43">
        <v>773</v>
      </c>
      <c r="F9" s="39" t="s">
        <v>14</v>
      </c>
      <c r="G9" s="44"/>
    </row>
    <row r="10" s="19" customFormat="1" ht="32" customHeight="1" spans="1:7">
      <c r="A10" s="45" t="s">
        <v>15</v>
      </c>
      <c r="B10" s="43">
        <f>SUM(B11:B12)</f>
        <v>729</v>
      </c>
      <c r="C10" s="42"/>
      <c r="D10" s="43">
        <f>SUM(D11:D12)</f>
        <v>729</v>
      </c>
      <c r="E10" s="43"/>
      <c r="F10" s="39"/>
      <c r="G10" s="44"/>
    </row>
    <row r="11" s="17" customFormat="1" ht="32" customHeight="1" spans="1:7">
      <c r="A11" s="46" t="s">
        <v>16</v>
      </c>
      <c r="B11" s="43">
        <v>100</v>
      </c>
      <c r="C11" s="47"/>
      <c r="D11" s="43">
        <v>100</v>
      </c>
      <c r="E11" s="43"/>
      <c r="F11" s="39" t="s">
        <v>14</v>
      </c>
      <c r="G11" s="44"/>
    </row>
    <row r="12" s="17" customFormat="1" ht="55" customHeight="1" spans="1:7">
      <c r="A12" s="46" t="s">
        <v>17</v>
      </c>
      <c r="B12" s="43">
        <v>629</v>
      </c>
      <c r="C12" s="47"/>
      <c r="D12" s="43">
        <v>629</v>
      </c>
      <c r="E12" s="43"/>
      <c r="F12" s="39" t="s">
        <v>14</v>
      </c>
      <c r="G12" s="44"/>
    </row>
    <row r="13" s="17" customFormat="1" ht="34" customHeight="1" spans="1:7">
      <c r="A13" s="45" t="s">
        <v>18</v>
      </c>
      <c r="B13" s="43">
        <f>SUM(B14:B15)</f>
        <v>773</v>
      </c>
      <c r="C13" s="47"/>
      <c r="D13" s="43">
        <f>SUM(D14:D15)</f>
        <v>773</v>
      </c>
      <c r="E13" s="43">
        <f>SUM(E14:E15)</f>
        <v>773</v>
      </c>
      <c r="F13" s="39"/>
      <c r="G13" s="44"/>
    </row>
    <row r="14" s="19" customFormat="1" ht="32" customHeight="1" spans="1:7">
      <c r="A14" s="46" t="s">
        <v>19</v>
      </c>
      <c r="B14" s="43">
        <v>351</v>
      </c>
      <c r="C14" s="47"/>
      <c r="D14" s="43">
        <v>351</v>
      </c>
      <c r="E14" s="43">
        <v>351</v>
      </c>
      <c r="F14" s="39" t="s">
        <v>14</v>
      </c>
      <c r="G14" s="44"/>
    </row>
    <row r="15" s="19" customFormat="1" ht="32" customHeight="1" spans="1:7">
      <c r="A15" s="46" t="s">
        <v>20</v>
      </c>
      <c r="B15" s="43">
        <v>422</v>
      </c>
      <c r="C15" s="47"/>
      <c r="D15" s="43">
        <v>422</v>
      </c>
      <c r="E15" s="43">
        <v>422</v>
      </c>
      <c r="F15" s="39" t="s">
        <v>14</v>
      </c>
      <c r="G15" s="44"/>
    </row>
    <row r="16" s="17" customFormat="1" ht="32" customHeight="1" spans="1:7">
      <c r="A16" s="45" t="s">
        <v>21</v>
      </c>
      <c r="B16" s="43">
        <f>SUM(B17:B18)</f>
        <v>450</v>
      </c>
      <c r="C16" s="42"/>
      <c r="D16" s="43">
        <f>SUM(D17:D18)</f>
        <v>450</v>
      </c>
      <c r="E16" s="43"/>
      <c r="F16" s="39" t="s">
        <v>14</v>
      </c>
      <c r="G16" s="44"/>
    </row>
    <row r="17" s="17" customFormat="1" ht="32" customHeight="1" spans="1:7">
      <c r="A17" s="46" t="s">
        <v>22</v>
      </c>
      <c r="B17" s="43">
        <v>60</v>
      </c>
      <c r="C17" s="47"/>
      <c r="D17" s="43">
        <v>60</v>
      </c>
      <c r="E17" s="43"/>
      <c r="F17" s="39" t="s">
        <v>14</v>
      </c>
      <c r="G17" s="44"/>
    </row>
    <row r="18" s="17" customFormat="1" ht="32" customHeight="1" spans="1:7">
      <c r="A18" s="46" t="s">
        <v>23</v>
      </c>
      <c r="B18" s="43">
        <v>390</v>
      </c>
      <c r="C18" s="47"/>
      <c r="D18" s="43">
        <v>390</v>
      </c>
      <c r="E18" s="43"/>
      <c r="F18" s="39" t="s">
        <v>14</v>
      </c>
      <c r="G18" s="44"/>
    </row>
    <row r="19" s="17" customFormat="1" spans="1:7">
      <c r="A19" s="40" t="s">
        <v>24</v>
      </c>
      <c r="B19" s="40">
        <f>SUM(B20:B69)-B59</f>
        <v>28048</v>
      </c>
      <c r="C19" s="40">
        <f>SUM(C20:C69)-C59</f>
        <v>16027</v>
      </c>
      <c r="D19" s="40">
        <f>SUM(D20:D69)-D59</f>
        <v>12021</v>
      </c>
      <c r="E19" s="41"/>
      <c r="F19" s="41"/>
      <c r="G19" s="41"/>
    </row>
    <row r="20" s="17" customFormat="1" ht="48" customHeight="1" spans="1:7">
      <c r="A20" s="36" t="s">
        <v>25</v>
      </c>
      <c r="B20" s="36">
        <f t="shared" ref="B20:B69" si="0">C20+D20</f>
        <v>2416</v>
      </c>
      <c r="C20" s="36">
        <v>50</v>
      </c>
      <c r="D20" s="43">
        <f>185+2041+140</f>
        <v>2366</v>
      </c>
      <c r="E20" s="43"/>
      <c r="F20" s="39" t="s">
        <v>14</v>
      </c>
      <c r="G20" s="44" t="s">
        <v>26</v>
      </c>
    </row>
    <row r="21" s="19" customFormat="1" ht="30" customHeight="1" spans="1:7">
      <c r="A21" s="36" t="s">
        <v>27</v>
      </c>
      <c r="B21" s="36">
        <f t="shared" si="0"/>
        <v>210</v>
      </c>
      <c r="C21" s="36">
        <v>60</v>
      </c>
      <c r="D21" s="43">
        <v>150</v>
      </c>
      <c r="E21" s="43"/>
      <c r="F21" s="39" t="s">
        <v>14</v>
      </c>
      <c r="G21" s="43"/>
    </row>
    <row r="22" s="17" customFormat="1" ht="30" customHeight="1" spans="1:7">
      <c r="A22" s="36" t="s">
        <v>28</v>
      </c>
      <c r="B22" s="36">
        <f t="shared" si="0"/>
        <v>1627</v>
      </c>
      <c r="C22" s="36">
        <v>30</v>
      </c>
      <c r="D22" s="43">
        <v>1597</v>
      </c>
      <c r="E22" s="43"/>
      <c r="F22" s="39" t="s">
        <v>14</v>
      </c>
      <c r="G22" s="43"/>
    </row>
    <row r="23" s="17" customFormat="1" ht="30" customHeight="1" spans="1:7">
      <c r="A23" s="36" t="s">
        <v>29</v>
      </c>
      <c r="B23" s="36">
        <f t="shared" si="0"/>
        <v>194</v>
      </c>
      <c r="C23" s="36"/>
      <c r="D23" s="43">
        <v>194</v>
      </c>
      <c r="E23" s="43"/>
      <c r="F23" s="39" t="s">
        <v>14</v>
      </c>
      <c r="G23" s="43"/>
    </row>
    <row r="24" s="17" customFormat="1" ht="30" customHeight="1" spans="1:7">
      <c r="A24" s="36" t="s">
        <v>30</v>
      </c>
      <c r="B24" s="36">
        <f t="shared" si="0"/>
        <v>331</v>
      </c>
      <c r="C24" s="36">
        <v>30</v>
      </c>
      <c r="D24" s="43">
        <v>301</v>
      </c>
      <c r="E24" s="43"/>
      <c r="F24" s="39" t="s">
        <v>14</v>
      </c>
      <c r="G24" s="43"/>
    </row>
    <row r="25" s="17" customFormat="1" ht="30" customHeight="1" spans="1:7">
      <c r="A25" s="36" t="s">
        <v>31</v>
      </c>
      <c r="B25" s="36">
        <f t="shared" si="0"/>
        <v>1306</v>
      </c>
      <c r="C25" s="36"/>
      <c r="D25" s="43">
        <v>1306</v>
      </c>
      <c r="E25" s="43"/>
      <c r="F25" s="39" t="s">
        <v>14</v>
      </c>
      <c r="G25" s="43"/>
    </row>
    <row r="26" s="17" customFormat="1" ht="30" customHeight="1" spans="1:7">
      <c r="A26" s="36" t="s">
        <v>32</v>
      </c>
      <c r="B26" s="36">
        <f t="shared" si="0"/>
        <v>283</v>
      </c>
      <c r="C26" s="36"/>
      <c r="D26" s="43">
        <v>283</v>
      </c>
      <c r="E26" s="43"/>
      <c r="F26" s="39" t="s">
        <v>14</v>
      </c>
      <c r="G26" s="43"/>
    </row>
    <row r="27" s="17" customFormat="1" ht="30" customHeight="1" spans="1:7">
      <c r="A27" s="36" t="s">
        <v>33</v>
      </c>
      <c r="B27" s="36">
        <f t="shared" si="0"/>
        <v>100</v>
      </c>
      <c r="C27" s="36">
        <v>50</v>
      </c>
      <c r="D27" s="43">
        <v>50</v>
      </c>
      <c r="E27" s="43"/>
      <c r="F27" s="39" t="s">
        <v>14</v>
      </c>
      <c r="G27" s="43"/>
    </row>
    <row r="28" s="17" customFormat="1" ht="30" customHeight="1" spans="1:7">
      <c r="A28" s="36" t="s">
        <v>34</v>
      </c>
      <c r="B28" s="36">
        <f t="shared" si="0"/>
        <v>417</v>
      </c>
      <c r="C28" s="36"/>
      <c r="D28" s="43">
        <v>417</v>
      </c>
      <c r="E28" s="43"/>
      <c r="F28" s="39" t="s">
        <v>14</v>
      </c>
      <c r="G28" s="43"/>
    </row>
    <row r="29" s="17" customFormat="1" ht="30" customHeight="1" spans="1:7">
      <c r="A29" s="36" t="s">
        <v>35</v>
      </c>
      <c r="B29" s="36">
        <f t="shared" si="0"/>
        <v>1437</v>
      </c>
      <c r="C29" s="36"/>
      <c r="D29" s="43">
        <v>1437</v>
      </c>
      <c r="E29" s="43"/>
      <c r="F29" s="39" t="s">
        <v>14</v>
      </c>
      <c r="G29" s="43"/>
    </row>
    <row r="30" s="17" customFormat="1" ht="30" customHeight="1" spans="1:7">
      <c r="A30" s="36" t="s">
        <v>36</v>
      </c>
      <c r="B30" s="36">
        <f t="shared" si="0"/>
        <v>68</v>
      </c>
      <c r="C30" s="36"/>
      <c r="D30" s="43">
        <v>68</v>
      </c>
      <c r="E30" s="43"/>
      <c r="F30" s="39" t="s">
        <v>14</v>
      </c>
      <c r="G30" s="43"/>
    </row>
    <row r="31" s="17" customFormat="1" ht="30" customHeight="1" spans="1:7">
      <c r="A31" s="36" t="s">
        <v>37</v>
      </c>
      <c r="B31" s="36">
        <f t="shared" si="0"/>
        <v>198</v>
      </c>
      <c r="C31" s="36">
        <v>48</v>
      </c>
      <c r="D31" s="43">
        <v>150</v>
      </c>
      <c r="E31" s="43"/>
      <c r="F31" s="39" t="s">
        <v>14</v>
      </c>
      <c r="G31" s="43"/>
    </row>
    <row r="32" s="17" customFormat="1" ht="30" customHeight="1" spans="1:7">
      <c r="A32" s="36" t="s">
        <v>38</v>
      </c>
      <c r="B32" s="36">
        <f t="shared" si="0"/>
        <v>448</v>
      </c>
      <c r="C32" s="36"/>
      <c r="D32" s="43">
        <v>448</v>
      </c>
      <c r="E32" s="43"/>
      <c r="F32" s="39" t="s">
        <v>14</v>
      </c>
      <c r="G32" s="43"/>
    </row>
    <row r="33" s="17" customFormat="1" ht="30" customHeight="1" spans="1:7">
      <c r="A33" s="36" t="s">
        <v>39</v>
      </c>
      <c r="B33" s="36">
        <f t="shared" si="0"/>
        <v>421</v>
      </c>
      <c r="C33" s="36">
        <v>30</v>
      </c>
      <c r="D33" s="43">
        <v>391</v>
      </c>
      <c r="E33" s="43"/>
      <c r="F33" s="39" t="s">
        <v>14</v>
      </c>
      <c r="G33" s="43"/>
    </row>
    <row r="34" s="17" customFormat="1" ht="30" customHeight="1" spans="1:7">
      <c r="A34" s="36" t="s">
        <v>40</v>
      </c>
      <c r="B34" s="36">
        <f t="shared" si="0"/>
        <v>448</v>
      </c>
      <c r="C34" s="36">
        <v>448</v>
      </c>
      <c r="D34" s="43"/>
      <c r="E34" s="43"/>
      <c r="F34" s="39" t="s">
        <v>14</v>
      </c>
      <c r="G34" s="43"/>
    </row>
    <row r="35" s="17" customFormat="1" ht="30" customHeight="1" spans="1:7">
      <c r="A35" s="36" t="s">
        <v>41</v>
      </c>
      <c r="B35" s="36">
        <f t="shared" si="0"/>
        <v>56</v>
      </c>
      <c r="C35" s="36"/>
      <c r="D35" s="43">
        <v>56</v>
      </c>
      <c r="E35" s="43"/>
      <c r="F35" s="39" t="s">
        <v>14</v>
      </c>
      <c r="G35" s="43"/>
    </row>
    <row r="36" s="17" customFormat="1" ht="30" customHeight="1" spans="1:7">
      <c r="A36" s="36" t="s">
        <v>42</v>
      </c>
      <c r="B36" s="36">
        <f t="shared" si="0"/>
        <v>116</v>
      </c>
      <c r="C36" s="36"/>
      <c r="D36" s="43">
        <v>116</v>
      </c>
      <c r="E36" s="43"/>
      <c r="F36" s="39" t="s">
        <v>14</v>
      </c>
      <c r="G36" s="43"/>
    </row>
    <row r="37" s="17" customFormat="1" ht="30" customHeight="1" spans="1:7">
      <c r="A37" s="36" t="s">
        <v>43</v>
      </c>
      <c r="B37" s="36">
        <f t="shared" si="0"/>
        <v>105</v>
      </c>
      <c r="C37" s="36">
        <v>30</v>
      </c>
      <c r="D37" s="43">
        <v>75</v>
      </c>
      <c r="E37" s="43"/>
      <c r="F37" s="39" t="s">
        <v>14</v>
      </c>
      <c r="G37" s="43"/>
    </row>
    <row r="38" s="17" customFormat="1" ht="30" customHeight="1" spans="1:7">
      <c r="A38" s="36" t="s">
        <v>44</v>
      </c>
      <c r="B38" s="36">
        <f t="shared" si="0"/>
        <v>59</v>
      </c>
      <c r="C38" s="36">
        <v>30</v>
      </c>
      <c r="D38" s="43">
        <v>29</v>
      </c>
      <c r="E38" s="43"/>
      <c r="F38" s="39" t="s">
        <v>14</v>
      </c>
      <c r="G38" s="43"/>
    </row>
    <row r="39" s="17" customFormat="1" ht="30" customHeight="1" spans="1:7">
      <c r="A39" s="36" t="s">
        <v>45</v>
      </c>
      <c r="B39" s="36">
        <f t="shared" si="0"/>
        <v>139</v>
      </c>
      <c r="C39" s="36">
        <v>38</v>
      </c>
      <c r="D39" s="43">
        <v>101</v>
      </c>
      <c r="E39" s="43"/>
      <c r="F39" s="39" t="s">
        <v>14</v>
      </c>
      <c r="G39" s="43"/>
    </row>
    <row r="40" s="17" customFormat="1" ht="30" customHeight="1" spans="1:7">
      <c r="A40" s="36" t="s">
        <v>46</v>
      </c>
      <c r="B40" s="36">
        <f t="shared" si="0"/>
        <v>110</v>
      </c>
      <c r="C40" s="36">
        <v>30</v>
      </c>
      <c r="D40" s="43">
        <v>80</v>
      </c>
      <c r="E40" s="43"/>
      <c r="F40" s="39" t="s">
        <v>14</v>
      </c>
      <c r="G40" s="43"/>
    </row>
    <row r="41" s="17" customFormat="1" ht="30" customHeight="1" spans="1:7">
      <c r="A41" s="36" t="s">
        <v>47</v>
      </c>
      <c r="B41" s="36">
        <f t="shared" si="0"/>
        <v>476</v>
      </c>
      <c r="C41" s="36">
        <v>476</v>
      </c>
      <c r="D41" s="43"/>
      <c r="E41" s="43"/>
      <c r="F41" s="39" t="s">
        <v>14</v>
      </c>
      <c r="G41" s="43"/>
    </row>
    <row r="42" s="17" customFormat="1" ht="30" customHeight="1" spans="1:7">
      <c r="A42" s="36" t="s">
        <v>48</v>
      </c>
      <c r="B42" s="36">
        <f t="shared" si="0"/>
        <v>205</v>
      </c>
      <c r="C42" s="36">
        <v>60</v>
      </c>
      <c r="D42" s="43">
        <v>145</v>
      </c>
      <c r="E42" s="43"/>
      <c r="F42" s="39" t="s">
        <v>14</v>
      </c>
      <c r="G42" s="43"/>
    </row>
    <row r="43" s="17" customFormat="1" ht="30" customHeight="1" spans="1:7">
      <c r="A43" s="36" t="s">
        <v>49</v>
      </c>
      <c r="B43" s="36">
        <f t="shared" si="0"/>
        <v>145</v>
      </c>
      <c r="C43" s="36"/>
      <c r="D43" s="43">
        <v>145</v>
      </c>
      <c r="E43" s="43"/>
      <c r="F43" s="39" t="s">
        <v>14</v>
      </c>
      <c r="G43" s="43"/>
    </row>
    <row r="44" s="17" customFormat="1" ht="30" customHeight="1" spans="1:7">
      <c r="A44" s="36" t="s">
        <v>50</v>
      </c>
      <c r="B44" s="36">
        <f t="shared" si="0"/>
        <v>1087</v>
      </c>
      <c r="C44" s="36">
        <f>47+60+35</f>
        <v>142</v>
      </c>
      <c r="D44" s="43">
        <f>882+63</f>
        <v>945</v>
      </c>
      <c r="E44" s="43"/>
      <c r="F44" s="39" t="s">
        <v>14</v>
      </c>
      <c r="G44" s="43" t="s">
        <v>51</v>
      </c>
    </row>
    <row r="45" s="17" customFormat="1" ht="30" customHeight="1" spans="1:7">
      <c r="A45" s="36" t="s">
        <v>52</v>
      </c>
      <c r="B45" s="36">
        <f t="shared" si="0"/>
        <v>110</v>
      </c>
      <c r="C45" s="36">
        <v>60</v>
      </c>
      <c r="D45" s="43">
        <v>50</v>
      </c>
      <c r="E45" s="43"/>
      <c r="F45" s="39" t="s">
        <v>14</v>
      </c>
      <c r="G45" s="43"/>
    </row>
    <row r="46" s="17" customFormat="1" ht="30" customHeight="1" spans="1:7">
      <c r="A46" s="36" t="s">
        <v>53</v>
      </c>
      <c r="B46" s="36">
        <f t="shared" si="0"/>
        <v>503</v>
      </c>
      <c r="C46" s="36">
        <v>503</v>
      </c>
      <c r="D46" s="43"/>
      <c r="E46" s="43"/>
      <c r="F46" s="39" t="s">
        <v>14</v>
      </c>
      <c r="G46" s="43"/>
    </row>
    <row r="47" s="17" customFormat="1" ht="30" customHeight="1" spans="1:7">
      <c r="A47" s="36" t="s">
        <v>54</v>
      </c>
      <c r="B47" s="36">
        <f t="shared" si="0"/>
        <v>193</v>
      </c>
      <c r="C47" s="36">
        <v>193</v>
      </c>
      <c r="D47" s="43"/>
      <c r="E47" s="43"/>
      <c r="F47" s="39" t="s">
        <v>14</v>
      </c>
      <c r="G47" s="43"/>
    </row>
    <row r="48" s="17" customFormat="1" ht="30" customHeight="1" spans="1:7">
      <c r="A48" s="36" t="s">
        <v>55</v>
      </c>
      <c r="B48" s="36">
        <f t="shared" si="0"/>
        <v>90</v>
      </c>
      <c r="C48" s="36">
        <v>30</v>
      </c>
      <c r="D48" s="43">
        <v>60</v>
      </c>
      <c r="E48" s="43"/>
      <c r="F48" s="39" t="s">
        <v>14</v>
      </c>
      <c r="G48" s="43"/>
    </row>
    <row r="49" s="17" customFormat="1" ht="30" customHeight="1" spans="1:7">
      <c r="A49" s="36" t="s">
        <v>56</v>
      </c>
      <c r="B49" s="36">
        <f t="shared" si="0"/>
        <v>100</v>
      </c>
      <c r="C49" s="36"/>
      <c r="D49" s="43">
        <v>100</v>
      </c>
      <c r="E49" s="43"/>
      <c r="F49" s="39" t="s">
        <v>14</v>
      </c>
      <c r="G49" s="43"/>
    </row>
    <row r="50" s="17" customFormat="1" ht="30" customHeight="1" spans="1:7">
      <c r="A50" s="36" t="s">
        <v>57</v>
      </c>
      <c r="B50" s="36">
        <f t="shared" si="0"/>
        <v>142</v>
      </c>
      <c r="C50" s="36"/>
      <c r="D50" s="43">
        <v>142</v>
      </c>
      <c r="E50" s="43"/>
      <c r="F50" s="39" t="s">
        <v>14</v>
      </c>
      <c r="G50" s="43"/>
    </row>
    <row r="51" s="17" customFormat="1" ht="30" customHeight="1" spans="1:7">
      <c r="A51" s="36" t="s">
        <v>58</v>
      </c>
      <c r="B51" s="36">
        <f t="shared" si="0"/>
        <v>1853</v>
      </c>
      <c r="C51" s="36">
        <v>1853</v>
      </c>
      <c r="D51" s="43"/>
      <c r="E51" s="43"/>
      <c r="F51" s="39" t="s">
        <v>14</v>
      </c>
      <c r="G51" s="43"/>
    </row>
    <row r="52" s="17" customFormat="1" ht="30" customHeight="1" spans="1:7">
      <c r="A52" s="36" t="s">
        <v>59</v>
      </c>
      <c r="B52" s="36">
        <f t="shared" si="0"/>
        <v>51</v>
      </c>
      <c r="C52" s="36"/>
      <c r="D52" s="43">
        <v>51</v>
      </c>
      <c r="E52" s="43"/>
      <c r="F52" s="39" t="s">
        <v>14</v>
      </c>
      <c r="G52" s="43"/>
    </row>
    <row r="53" s="17" customFormat="1" ht="30" customHeight="1" spans="1:7">
      <c r="A53" s="36" t="s">
        <v>60</v>
      </c>
      <c r="B53" s="36">
        <f t="shared" si="0"/>
        <v>61</v>
      </c>
      <c r="C53" s="36">
        <v>30</v>
      </c>
      <c r="D53" s="43">
        <v>31</v>
      </c>
      <c r="E53" s="43"/>
      <c r="F53" s="39" t="s">
        <v>14</v>
      </c>
      <c r="G53" s="43"/>
    </row>
    <row r="54" s="17" customFormat="1" ht="30" customHeight="1" spans="1:7">
      <c r="A54" s="36" t="s">
        <v>61</v>
      </c>
      <c r="B54" s="36">
        <f t="shared" si="0"/>
        <v>1612</v>
      </c>
      <c r="C54" s="36">
        <v>1612</v>
      </c>
      <c r="D54" s="43"/>
      <c r="E54" s="43"/>
      <c r="F54" s="39" t="s">
        <v>14</v>
      </c>
      <c r="G54" s="43"/>
    </row>
    <row r="55" s="17" customFormat="1" ht="30" customHeight="1" spans="1:7">
      <c r="A55" s="36" t="s">
        <v>62</v>
      </c>
      <c r="B55" s="36">
        <f t="shared" si="0"/>
        <v>882</v>
      </c>
      <c r="C55" s="36">
        <v>882</v>
      </c>
      <c r="D55" s="43"/>
      <c r="E55" s="43"/>
      <c r="F55" s="39" t="s">
        <v>14</v>
      </c>
      <c r="G55" s="43"/>
    </row>
    <row r="56" s="17" customFormat="1" ht="30" customHeight="1" spans="1:7">
      <c r="A56" s="36" t="s">
        <v>63</v>
      </c>
      <c r="B56" s="36">
        <f t="shared" si="0"/>
        <v>1506</v>
      </c>
      <c r="C56" s="36">
        <v>1506</v>
      </c>
      <c r="D56" s="43"/>
      <c r="E56" s="43"/>
      <c r="F56" s="39" t="s">
        <v>14</v>
      </c>
      <c r="G56" s="43"/>
    </row>
    <row r="57" s="17" customFormat="1" ht="30" customHeight="1" spans="1:7">
      <c r="A57" s="36" t="s">
        <v>64</v>
      </c>
      <c r="B57" s="36">
        <f t="shared" si="0"/>
        <v>829</v>
      </c>
      <c r="C57" s="36">
        <v>829</v>
      </c>
      <c r="D57" s="43"/>
      <c r="E57" s="43"/>
      <c r="F57" s="39" t="s">
        <v>14</v>
      </c>
      <c r="G57" s="43"/>
    </row>
    <row r="58" s="17" customFormat="1" ht="30" customHeight="1" spans="1:7">
      <c r="A58" s="36" t="s">
        <v>65</v>
      </c>
      <c r="B58" s="36">
        <f t="shared" si="0"/>
        <v>1235</v>
      </c>
      <c r="C58" s="36">
        <v>1235</v>
      </c>
      <c r="D58" s="43"/>
      <c r="E58" s="43"/>
      <c r="F58" s="39" t="s">
        <v>14</v>
      </c>
      <c r="G58" s="43"/>
    </row>
    <row r="59" s="19" customFormat="1" ht="30" customHeight="1" spans="1:7">
      <c r="A59" s="40" t="s">
        <v>66</v>
      </c>
      <c r="B59" s="40">
        <f t="shared" si="0"/>
        <v>6425</v>
      </c>
      <c r="C59" s="40">
        <f>SUM(C60:C68)</f>
        <v>5742</v>
      </c>
      <c r="D59" s="40">
        <f>SUM(D60:D68)</f>
        <v>683</v>
      </c>
      <c r="E59" s="41"/>
      <c r="F59" s="41" t="s">
        <v>14</v>
      </c>
      <c r="G59" s="41"/>
    </row>
    <row r="60" s="17" customFormat="1" ht="27" customHeight="1" spans="1:7">
      <c r="A60" s="36" t="s">
        <v>67</v>
      </c>
      <c r="B60" s="36">
        <f t="shared" si="0"/>
        <v>28</v>
      </c>
      <c r="C60" s="36"/>
      <c r="D60" s="36">
        <v>28</v>
      </c>
      <c r="E60" s="43"/>
      <c r="F60" s="39" t="s">
        <v>14</v>
      </c>
      <c r="G60" s="43"/>
    </row>
    <row r="61" s="20" customFormat="1" ht="27" customHeight="1" spans="1:7">
      <c r="A61" s="48" t="s">
        <v>68</v>
      </c>
      <c r="B61" s="36">
        <f t="shared" si="0"/>
        <v>86</v>
      </c>
      <c r="C61" s="36"/>
      <c r="D61" s="36">
        <v>86</v>
      </c>
      <c r="E61" s="43"/>
      <c r="F61" s="39" t="s">
        <v>14</v>
      </c>
      <c r="G61" s="43"/>
    </row>
    <row r="62" s="17" customFormat="1" ht="27" customHeight="1" spans="1:7">
      <c r="A62" s="48" t="s">
        <v>69</v>
      </c>
      <c r="B62" s="36">
        <f t="shared" si="0"/>
        <v>1971</v>
      </c>
      <c r="C62" s="36">
        <v>1971</v>
      </c>
      <c r="D62" s="36"/>
      <c r="E62" s="43"/>
      <c r="F62" s="39" t="s">
        <v>14</v>
      </c>
      <c r="G62" s="43"/>
    </row>
    <row r="63" s="20" customFormat="1" ht="27" customHeight="1" spans="1:7">
      <c r="A63" s="48" t="s">
        <v>70</v>
      </c>
      <c r="B63" s="36">
        <f t="shared" si="0"/>
        <v>383</v>
      </c>
      <c r="C63" s="36">
        <v>30</v>
      </c>
      <c r="D63" s="36">
        <v>353</v>
      </c>
      <c r="E63" s="43"/>
      <c r="F63" s="39" t="s">
        <v>14</v>
      </c>
      <c r="G63" s="43"/>
    </row>
    <row r="64" s="20" customFormat="1" ht="27" customHeight="1" spans="1:7">
      <c r="A64" s="48" t="s">
        <v>71</v>
      </c>
      <c r="B64" s="36">
        <f t="shared" si="0"/>
        <v>216</v>
      </c>
      <c r="C64" s="36"/>
      <c r="D64" s="36">
        <v>216</v>
      </c>
      <c r="E64" s="43"/>
      <c r="F64" s="39" t="s">
        <v>14</v>
      </c>
      <c r="G64" s="43"/>
    </row>
    <row r="65" s="17" customFormat="1" ht="27" customHeight="1" spans="1:7">
      <c r="A65" s="48" t="s">
        <v>72</v>
      </c>
      <c r="B65" s="36">
        <f t="shared" si="0"/>
        <v>824</v>
      </c>
      <c r="C65" s="36">
        <v>824</v>
      </c>
      <c r="D65" s="36"/>
      <c r="E65" s="43"/>
      <c r="F65" s="39" t="s">
        <v>14</v>
      </c>
      <c r="G65" s="43"/>
    </row>
    <row r="66" s="17" customFormat="1" ht="27" customHeight="1" spans="1:7">
      <c r="A66" s="48" t="s">
        <v>73</v>
      </c>
      <c r="B66" s="36">
        <f t="shared" si="0"/>
        <v>838</v>
      </c>
      <c r="C66" s="36">
        <v>838</v>
      </c>
      <c r="D66" s="36"/>
      <c r="E66" s="43"/>
      <c r="F66" s="39" t="s">
        <v>14</v>
      </c>
      <c r="G66" s="43"/>
    </row>
    <row r="67" s="17" customFormat="1" ht="27" customHeight="1" spans="1:7">
      <c r="A67" s="48" t="s">
        <v>74</v>
      </c>
      <c r="B67" s="36">
        <f t="shared" si="0"/>
        <v>1558</v>
      </c>
      <c r="C67" s="36">
        <v>1558</v>
      </c>
      <c r="D67" s="36"/>
      <c r="E67" s="43"/>
      <c r="F67" s="39" t="s">
        <v>14</v>
      </c>
      <c r="G67" s="43"/>
    </row>
    <row r="68" s="17" customFormat="1" ht="27" customHeight="1" spans="1:7">
      <c r="A68" s="48" t="s">
        <v>75</v>
      </c>
      <c r="B68" s="36">
        <f t="shared" si="0"/>
        <v>521</v>
      </c>
      <c r="C68" s="36">
        <v>521</v>
      </c>
      <c r="D68" s="36"/>
      <c r="E68" s="43"/>
      <c r="F68" s="39" t="s">
        <v>14</v>
      </c>
      <c r="G68" s="43"/>
    </row>
    <row r="69" s="17" customFormat="1" ht="27" customHeight="1" spans="1:7">
      <c r="A69" s="36" t="s">
        <v>76</v>
      </c>
      <c r="B69" s="36">
        <f t="shared" si="0"/>
        <v>54</v>
      </c>
      <c r="C69" s="36"/>
      <c r="D69" s="36">
        <v>54</v>
      </c>
      <c r="E69" s="43"/>
      <c r="F69" s="39" t="s">
        <v>14</v>
      </c>
      <c r="G69" s="43"/>
    </row>
  </sheetData>
  <mergeCells count="8">
    <mergeCell ref="A2:G2"/>
    <mergeCell ref="B4:E4"/>
    <mergeCell ref="D5:E5"/>
    <mergeCell ref="A4:A6"/>
    <mergeCell ref="B5:B6"/>
    <mergeCell ref="C5:C6"/>
    <mergeCell ref="F4:F6"/>
    <mergeCell ref="G4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5"/>
  <sheetViews>
    <sheetView tabSelected="1" workbookViewId="0">
      <selection activeCell="A1" sqref="$A1:$XFD1048576"/>
    </sheetView>
  </sheetViews>
  <sheetFormatPr defaultColWidth="18.625" defaultRowHeight="13.5"/>
  <cols>
    <col min="1" max="1" width="53.5" style="5" customWidth="1"/>
    <col min="2" max="8" width="40.75" style="6" customWidth="1"/>
    <col min="9" max="9" width="15.75" style="5" customWidth="1"/>
    <col min="10" max="29" width="9" style="5" customWidth="1"/>
    <col min="30" max="221" width="18.625" style="5" customWidth="1"/>
    <col min="222" max="252" width="9" style="5" customWidth="1"/>
    <col min="253" max="16384" width="18.625" style="5"/>
  </cols>
  <sheetData>
    <row r="1" s="1" customFormat="1" ht="30" customHeight="1" spans="1:10">
      <c r="A1" s="7" t="s">
        <v>77</v>
      </c>
      <c r="B1" s="8"/>
      <c r="C1" s="8"/>
      <c r="D1" s="8"/>
      <c r="E1" s="8"/>
      <c r="F1" s="8"/>
      <c r="G1" s="8"/>
      <c r="H1" s="8"/>
      <c r="I1" s="5"/>
      <c r="J1" s="5"/>
    </row>
    <row r="2" s="2" customFormat="1" ht="54.75" customHeight="1" spans="1:9">
      <c r="A2" s="9" t="s">
        <v>78</v>
      </c>
      <c r="B2" s="9"/>
      <c r="C2" s="9"/>
      <c r="D2" s="9"/>
      <c r="E2" s="9"/>
      <c r="F2" s="9"/>
      <c r="G2" s="9"/>
      <c r="H2" s="9"/>
      <c r="I2" s="9"/>
    </row>
    <row r="3" s="3" customFormat="1" ht="78" customHeight="1" spans="1:9">
      <c r="A3" s="10" t="s">
        <v>79</v>
      </c>
      <c r="B3" s="11" t="s">
        <v>80</v>
      </c>
      <c r="C3" s="11" t="s">
        <v>81</v>
      </c>
      <c r="D3" s="11" t="s">
        <v>19</v>
      </c>
      <c r="E3" s="11" t="s">
        <v>82</v>
      </c>
      <c r="F3" s="11" t="s">
        <v>83</v>
      </c>
      <c r="G3" s="11" t="s">
        <v>84</v>
      </c>
      <c r="H3" s="11" t="s">
        <v>85</v>
      </c>
      <c r="I3" s="12" t="s">
        <v>6</v>
      </c>
    </row>
    <row r="4" s="3" customFormat="1" ht="46.5" customHeight="1" spans="1:9">
      <c r="A4" s="12"/>
      <c r="B4" s="11" t="s">
        <v>86</v>
      </c>
      <c r="C4" s="11" t="s">
        <v>86</v>
      </c>
      <c r="D4" s="11" t="s">
        <v>86</v>
      </c>
      <c r="E4" s="11" t="s">
        <v>86</v>
      </c>
      <c r="F4" s="11" t="s">
        <v>86</v>
      </c>
      <c r="G4" s="11" t="s">
        <v>87</v>
      </c>
      <c r="H4" s="11" t="s">
        <v>87</v>
      </c>
      <c r="I4" s="12"/>
    </row>
    <row r="5" s="3" customFormat="1" ht="46.5" customHeight="1" spans="1:9">
      <c r="A5" s="12" t="s">
        <v>88</v>
      </c>
      <c r="B5" s="11">
        <f>SUM(B6:B45)</f>
        <v>46</v>
      </c>
      <c r="C5" s="11">
        <v>4</v>
      </c>
      <c r="D5" s="11"/>
      <c r="E5" s="11"/>
      <c r="F5" s="11"/>
      <c r="G5" s="11"/>
      <c r="H5" s="11"/>
      <c r="I5" s="15"/>
    </row>
    <row r="6" s="3" customFormat="1" ht="46.5" customHeight="1" spans="1:9">
      <c r="A6" s="12" t="s">
        <v>18</v>
      </c>
      <c r="B6" s="11"/>
      <c r="C6" s="11"/>
      <c r="D6" s="13" t="s">
        <v>89</v>
      </c>
      <c r="E6" s="11"/>
      <c r="F6" s="11"/>
      <c r="G6" s="11"/>
      <c r="H6" s="11"/>
      <c r="I6" s="11"/>
    </row>
    <row r="7" s="3" customFormat="1" ht="46.5" customHeight="1" spans="1:9">
      <c r="A7" s="12" t="s">
        <v>21</v>
      </c>
      <c r="B7" s="11"/>
      <c r="C7" s="11"/>
      <c r="D7" s="11"/>
      <c r="E7" s="11"/>
      <c r="F7" s="11" t="s">
        <v>23</v>
      </c>
      <c r="G7" s="11"/>
      <c r="H7" s="11" t="s">
        <v>22</v>
      </c>
      <c r="I7" s="11"/>
    </row>
    <row r="8" s="3" customFormat="1" ht="50.25" customHeight="1" spans="1:9">
      <c r="A8" s="12" t="s">
        <v>90</v>
      </c>
      <c r="B8" s="11"/>
      <c r="C8" s="11"/>
      <c r="D8" s="11"/>
      <c r="E8" s="11"/>
      <c r="F8" s="11" t="s">
        <v>17</v>
      </c>
      <c r="G8" s="11"/>
      <c r="H8" s="11" t="s">
        <v>16</v>
      </c>
      <c r="I8" s="11"/>
    </row>
    <row r="9" s="3" customFormat="1" ht="46.5" customHeight="1" spans="1:9">
      <c r="A9" s="12" t="s">
        <v>25</v>
      </c>
      <c r="B9" s="11"/>
      <c r="C9" s="11"/>
      <c r="D9" s="11"/>
      <c r="E9" s="11"/>
      <c r="F9" s="11"/>
      <c r="G9" s="11" t="s">
        <v>91</v>
      </c>
      <c r="H9" s="11" t="s">
        <v>91</v>
      </c>
      <c r="I9" s="12"/>
    </row>
    <row r="10" s="3" customFormat="1" ht="46.5" customHeight="1" spans="1:9">
      <c r="A10" s="12" t="s">
        <v>92</v>
      </c>
      <c r="B10" s="11"/>
      <c r="C10" s="11">
        <v>1</v>
      </c>
      <c r="D10" s="11"/>
      <c r="E10" s="11"/>
      <c r="F10" s="11"/>
      <c r="G10" s="11" t="s">
        <v>91</v>
      </c>
      <c r="H10" s="11"/>
      <c r="I10" s="12"/>
    </row>
    <row r="11" s="3" customFormat="1" ht="46.5" customHeight="1" spans="1:9">
      <c r="A11" s="12" t="s">
        <v>93</v>
      </c>
      <c r="B11" s="11"/>
      <c r="C11" s="11"/>
      <c r="D11" s="11" t="s">
        <v>91</v>
      </c>
      <c r="E11" s="11"/>
      <c r="F11" s="11"/>
      <c r="G11" s="11" t="s">
        <v>91</v>
      </c>
      <c r="H11" s="11"/>
      <c r="I11" s="12"/>
    </row>
    <row r="12" s="3" customFormat="1" ht="46.5" customHeight="1" spans="1:9">
      <c r="A12" s="12" t="s">
        <v>27</v>
      </c>
      <c r="B12" s="11"/>
      <c r="C12" s="11"/>
      <c r="D12" s="11"/>
      <c r="E12" s="11"/>
      <c r="F12" s="11"/>
      <c r="G12" s="11" t="s">
        <v>91</v>
      </c>
      <c r="H12" s="11"/>
      <c r="I12" s="12"/>
    </row>
    <row r="13" s="3" customFormat="1" ht="46.5" customHeight="1" spans="1:9">
      <c r="A13" s="12" t="s">
        <v>28</v>
      </c>
      <c r="B13" s="11">
        <v>7</v>
      </c>
      <c r="C13" s="11">
        <v>1</v>
      </c>
      <c r="D13" s="11"/>
      <c r="E13" s="11"/>
      <c r="F13" s="11"/>
      <c r="G13" s="11" t="s">
        <v>91</v>
      </c>
      <c r="H13" s="11"/>
      <c r="I13" s="12"/>
    </row>
    <row r="14" s="3" customFormat="1" ht="46.5" customHeight="1" spans="1:9">
      <c r="A14" s="12" t="s">
        <v>29</v>
      </c>
      <c r="B14" s="11">
        <v>1</v>
      </c>
      <c r="C14" s="11"/>
      <c r="D14" s="11"/>
      <c r="E14" s="11"/>
      <c r="F14" s="11"/>
      <c r="G14" s="11" t="s">
        <v>91</v>
      </c>
      <c r="H14" s="11"/>
      <c r="I14" s="12"/>
    </row>
    <row r="15" s="3" customFormat="1" ht="46.5" customHeight="1" spans="1:9">
      <c r="A15" s="12" t="s">
        <v>30</v>
      </c>
      <c r="B15" s="11">
        <v>3</v>
      </c>
      <c r="C15" s="11"/>
      <c r="D15" s="11"/>
      <c r="E15" s="11"/>
      <c r="F15" s="11"/>
      <c r="G15" s="11" t="s">
        <v>91</v>
      </c>
      <c r="H15" s="11" t="s">
        <v>91</v>
      </c>
      <c r="I15" s="12"/>
    </row>
    <row r="16" s="3" customFormat="1" ht="46.5" customHeight="1" spans="1:9">
      <c r="A16" s="12" t="s">
        <v>31</v>
      </c>
      <c r="B16" s="11"/>
      <c r="C16" s="11"/>
      <c r="D16" s="11" t="s">
        <v>91</v>
      </c>
      <c r="E16" s="11" t="s">
        <v>91</v>
      </c>
      <c r="F16" s="11" t="s">
        <v>94</v>
      </c>
      <c r="G16" s="11" t="s">
        <v>91</v>
      </c>
      <c r="H16" s="11"/>
      <c r="I16" s="12"/>
    </row>
    <row r="17" s="3" customFormat="1" ht="46.5" customHeight="1" spans="1:9">
      <c r="A17" s="12" t="s">
        <v>32</v>
      </c>
      <c r="B17" s="11">
        <v>4</v>
      </c>
      <c r="C17" s="11"/>
      <c r="D17" s="11"/>
      <c r="E17" s="11"/>
      <c r="F17" s="11"/>
      <c r="G17" s="11" t="s">
        <v>91</v>
      </c>
      <c r="H17" s="11"/>
      <c r="I17" s="12"/>
    </row>
    <row r="18" s="3" customFormat="1" ht="46.5" customHeight="1" spans="1:9">
      <c r="A18" s="12" t="s">
        <v>33</v>
      </c>
      <c r="B18" s="11"/>
      <c r="C18" s="11"/>
      <c r="D18" s="11"/>
      <c r="E18" s="11"/>
      <c r="F18" s="11"/>
      <c r="G18" s="11" t="s">
        <v>91</v>
      </c>
      <c r="H18" s="11"/>
      <c r="I18" s="12"/>
    </row>
    <row r="19" s="3" customFormat="1" ht="46.5" customHeight="1" spans="1:9">
      <c r="A19" s="12" t="s">
        <v>34</v>
      </c>
      <c r="B19" s="11">
        <v>5</v>
      </c>
      <c r="C19" s="11"/>
      <c r="D19" s="11" t="s">
        <v>91</v>
      </c>
      <c r="E19" s="11"/>
      <c r="F19" s="11"/>
      <c r="G19" s="11" t="s">
        <v>91</v>
      </c>
      <c r="H19" s="11"/>
      <c r="I19" s="12"/>
    </row>
    <row r="20" s="3" customFormat="1" ht="46.5" customHeight="1" spans="1:9">
      <c r="A20" s="12" t="s">
        <v>35</v>
      </c>
      <c r="B20" s="11">
        <v>21</v>
      </c>
      <c r="C20" s="11"/>
      <c r="D20" s="11" t="s">
        <v>91</v>
      </c>
      <c r="E20" s="11"/>
      <c r="F20" s="11"/>
      <c r="G20" s="11" t="s">
        <v>91</v>
      </c>
      <c r="H20" s="11" t="s">
        <v>91</v>
      </c>
      <c r="I20" s="12"/>
    </row>
    <row r="21" s="3" customFormat="1" ht="46.5" customHeight="1" spans="1:9">
      <c r="A21" s="12" t="s">
        <v>36</v>
      </c>
      <c r="B21" s="11"/>
      <c r="C21" s="11"/>
      <c r="D21" s="11"/>
      <c r="E21" s="11"/>
      <c r="F21" s="11"/>
      <c r="G21" s="11" t="s">
        <v>91</v>
      </c>
      <c r="H21" s="11" t="s">
        <v>91</v>
      </c>
      <c r="I21" s="12"/>
    </row>
    <row r="22" s="3" customFormat="1" ht="46.5" customHeight="1" spans="1:9">
      <c r="A22" s="12" t="s">
        <v>37</v>
      </c>
      <c r="B22" s="11"/>
      <c r="C22" s="11"/>
      <c r="D22" s="11"/>
      <c r="E22" s="11"/>
      <c r="F22" s="11"/>
      <c r="G22" s="11" t="s">
        <v>91</v>
      </c>
      <c r="H22" s="11"/>
      <c r="I22" s="12"/>
    </row>
    <row r="23" s="3" customFormat="1" ht="46.5" customHeight="1" spans="1:9">
      <c r="A23" s="12" t="s">
        <v>95</v>
      </c>
      <c r="B23" s="11">
        <v>1</v>
      </c>
      <c r="C23" s="11">
        <v>2</v>
      </c>
      <c r="D23" s="11"/>
      <c r="E23" s="11"/>
      <c r="F23" s="11"/>
      <c r="G23" s="11" t="s">
        <v>91</v>
      </c>
      <c r="H23" s="11"/>
      <c r="I23" s="12"/>
    </row>
    <row r="24" s="3" customFormat="1" ht="46.5" customHeight="1" spans="1:9">
      <c r="A24" s="12" t="s">
        <v>39</v>
      </c>
      <c r="B24" s="11"/>
      <c r="C24" s="11"/>
      <c r="D24" s="11"/>
      <c r="E24" s="11" t="s">
        <v>91</v>
      </c>
      <c r="F24" s="11"/>
      <c r="G24" s="11" t="s">
        <v>91</v>
      </c>
      <c r="H24" s="11" t="s">
        <v>91</v>
      </c>
      <c r="I24" s="12"/>
    </row>
    <row r="25" s="3" customFormat="1" ht="46.5" customHeight="1" spans="1:9">
      <c r="A25" s="12" t="s">
        <v>41</v>
      </c>
      <c r="B25" s="11"/>
      <c r="C25" s="11"/>
      <c r="D25" s="11"/>
      <c r="E25" s="11"/>
      <c r="F25" s="11"/>
      <c r="G25" s="11" t="s">
        <v>91</v>
      </c>
      <c r="H25" s="11" t="s">
        <v>91</v>
      </c>
      <c r="I25" s="12"/>
    </row>
    <row r="26" s="3" customFormat="1" ht="46.5" customHeight="1" spans="1:9">
      <c r="A26" s="12" t="s">
        <v>42</v>
      </c>
      <c r="B26" s="11">
        <v>1</v>
      </c>
      <c r="C26" s="11"/>
      <c r="D26" s="11"/>
      <c r="E26" s="11"/>
      <c r="F26" s="11"/>
      <c r="G26" s="11" t="s">
        <v>91</v>
      </c>
      <c r="H26" s="11"/>
      <c r="I26" s="12"/>
    </row>
    <row r="27" s="3" customFormat="1" ht="46.5" customHeight="1" spans="1:9">
      <c r="A27" s="12" t="s">
        <v>43</v>
      </c>
      <c r="B27" s="11">
        <v>1</v>
      </c>
      <c r="C27" s="11"/>
      <c r="D27" s="11"/>
      <c r="E27" s="11"/>
      <c r="F27" s="11"/>
      <c r="G27" s="11" t="s">
        <v>91</v>
      </c>
      <c r="H27" s="11"/>
      <c r="I27" s="12"/>
    </row>
    <row r="28" s="3" customFormat="1" ht="46.5" customHeight="1" spans="1:9">
      <c r="A28" s="12" t="s">
        <v>44</v>
      </c>
      <c r="B28" s="11"/>
      <c r="C28" s="11"/>
      <c r="D28" s="11"/>
      <c r="E28" s="11"/>
      <c r="F28" s="11"/>
      <c r="G28" s="11" t="s">
        <v>91</v>
      </c>
      <c r="H28" s="11" t="s">
        <v>91</v>
      </c>
      <c r="I28" s="12"/>
    </row>
    <row r="29" s="3" customFormat="1" ht="46.5" customHeight="1" spans="1:9">
      <c r="A29" s="12" t="s">
        <v>45</v>
      </c>
      <c r="B29" s="11"/>
      <c r="C29" s="11"/>
      <c r="D29" s="11" t="s">
        <v>91</v>
      </c>
      <c r="E29" s="11"/>
      <c r="F29" s="11"/>
      <c r="G29" s="11" t="s">
        <v>91</v>
      </c>
      <c r="H29" s="11"/>
      <c r="I29" s="12"/>
    </row>
    <row r="30" s="3" customFormat="1" ht="46.5" customHeight="1" spans="1:9">
      <c r="A30" s="12" t="s">
        <v>46</v>
      </c>
      <c r="B30" s="11"/>
      <c r="C30" s="11"/>
      <c r="D30" s="11" t="s">
        <v>91</v>
      </c>
      <c r="E30" s="11"/>
      <c r="F30" s="11"/>
      <c r="G30" s="11" t="s">
        <v>91</v>
      </c>
      <c r="H30" s="11"/>
      <c r="I30" s="12"/>
    </row>
    <row r="31" s="3" customFormat="1" ht="46.5" customHeight="1" spans="1:9">
      <c r="A31" s="12" t="s">
        <v>48</v>
      </c>
      <c r="B31" s="11"/>
      <c r="C31" s="11"/>
      <c r="D31" s="11"/>
      <c r="E31" s="11"/>
      <c r="F31" s="11"/>
      <c r="G31" s="11" t="s">
        <v>91</v>
      </c>
      <c r="H31" s="11" t="s">
        <v>91</v>
      </c>
      <c r="I31" s="12"/>
    </row>
    <row r="32" s="3" customFormat="1" ht="46.5" customHeight="1" spans="1:9">
      <c r="A32" s="12" t="s">
        <v>49</v>
      </c>
      <c r="B32" s="11"/>
      <c r="C32" s="11"/>
      <c r="D32" s="11" t="s">
        <v>91</v>
      </c>
      <c r="E32" s="11"/>
      <c r="F32" s="11"/>
      <c r="G32" s="11" t="s">
        <v>91</v>
      </c>
      <c r="H32" s="11"/>
      <c r="I32" s="12"/>
    </row>
    <row r="33" s="3" customFormat="1" ht="46.5" customHeight="1" spans="1:9">
      <c r="A33" s="12" t="s">
        <v>50</v>
      </c>
      <c r="B33" s="11"/>
      <c r="C33" s="11"/>
      <c r="D33" s="11"/>
      <c r="E33" s="11"/>
      <c r="F33" s="11" t="s">
        <v>96</v>
      </c>
      <c r="G33" s="11" t="s">
        <v>91</v>
      </c>
      <c r="H33" s="11" t="s">
        <v>91</v>
      </c>
      <c r="I33" s="12"/>
    </row>
    <row r="34" s="3" customFormat="1" ht="46.5" customHeight="1" spans="1:9">
      <c r="A34" s="12" t="s">
        <v>97</v>
      </c>
      <c r="B34" s="11"/>
      <c r="C34" s="11"/>
      <c r="D34" s="11" t="s">
        <v>91</v>
      </c>
      <c r="E34" s="11"/>
      <c r="F34" s="11"/>
      <c r="G34" s="11" t="s">
        <v>91</v>
      </c>
      <c r="H34" s="11"/>
      <c r="I34" s="12"/>
    </row>
    <row r="35" s="3" customFormat="1" ht="46.5" customHeight="1" spans="1:9">
      <c r="A35" s="12" t="s">
        <v>52</v>
      </c>
      <c r="B35" s="11"/>
      <c r="C35" s="11"/>
      <c r="D35" s="11"/>
      <c r="E35" s="11"/>
      <c r="F35" s="11"/>
      <c r="G35" s="11" t="s">
        <v>91</v>
      </c>
      <c r="H35" s="11"/>
      <c r="I35" s="12"/>
    </row>
    <row r="36" s="3" customFormat="1" ht="46.5" customHeight="1" spans="1:9">
      <c r="A36" s="12" t="s">
        <v>55</v>
      </c>
      <c r="B36" s="11"/>
      <c r="C36" s="11"/>
      <c r="D36" s="11" t="s">
        <v>91</v>
      </c>
      <c r="E36" s="11"/>
      <c r="F36" s="11"/>
      <c r="G36" s="11" t="s">
        <v>91</v>
      </c>
      <c r="H36" s="11"/>
      <c r="I36" s="12"/>
    </row>
    <row r="37" s="3" customFormat="1" ht="46.5" customHeight="1" spans="1:9">
      <c r="A37" s="12" t="s">
        <v>56</v>
      </c>
      <c r="B37" s="11"/>
      <c r="C37" s="11"/>
      <c r="D37" s="11"/>
      <c r="E37" s="11"/>
      <c r="F37" s="11"/>
      <c r="G37" s="11" t="s">
        <v>91</v>
      </c>
      <c r="H37" s="11" t="s">
        <v>91</v>
      </c>
      <c r="I37" s="12"/>
    </row>
    <row r="38" s="3" customFormat="1" ht="46.5" customHeight="1" spans="1:9">
      <c r="A38" s="12" t="s">
        <v>57</v>
      </c>
      <c r="B38" s="11"/>
      <c r="C38" s="11"/>
      <c r="D38" s="11"/>
      <c r="E38" s="11" t="s">
        <v>91</v>
      </c>
      <c r="F38" s="11"/>
      <c r="G38" s="11" t="s">
        <v>91</v>
      </c>
      <c r="H38" s="11"/>
      <c r="I38" s="12"/>
    </row>
    <row r="39" s="3" customFormat="1" ht="46.5" customHeight="1" spans="1:9">
      <c r="A39" s="12" t="s">
        <v>59</v>
      </c>
      <c r="B39" s="11"/>
      <c r="C39" s="11"/>
      <c r="D39" s="11"/>
      <c r="E39" s="11"/>
      <c r="F39" s="11"/>
      <c r="G39" s="11" t="s">
        <v>91</v>
      </c>
      <c r="H39" s="11"/>
      <c r="I39" s="12"/>
    </row>
    <row r="40" s="3" customFormat="1" ht="46.5" customHeight="1" spans="1:9">
      <c r="A40" s="12" t="s">
        <v>60</v>
      </c>
      <c r="B40" s="11"/>
      <c r="C40" s="11"/>
      <c r="D40" s="11"/>
      <c r="E40" s="11"/>
      <c r="F40" s="11"/>
      <c r="G40" s="11" t="s">
        <v>91</v>
      </c>
      <c r="H40" s="11"/>
      <c r="I40" s="12"/>
    </row>
    <row r="41" s="3" customFormat="1" ht="46.5" customHeight="1" spans="1:9">
      <c r="A41" s="12" t="s">
        <v>98</v>
      </c>
      <c r="B41" s="11"/>
      <c r="C41" s="11"/>
      <c r="D41" s="11"/>
      <c r="E41" s="11"/>
      <c r="F41" s="11"/>
      <c r="G41" s="11"/>
      <c r="H41" s="11" t="s">
        <v>91</v>
      </c>
      <c r="I41" s="12"/>
    </row>
    <row r="42" s="3" customFormat="1" ht="46.5" customHeight="1" spans="1:9">
      <c r="A42" s="12" t="s">
        <v>68</v>
      </c>
      <c r="B42" s="11"/>
      <c r="C42" s="11"/>
      <c r="D42" s="11" t="s">
        <v>91</v>
      </c>
      <c r="E42" s="11"/>
      <c r="F42" s="11"/>
      <c r="G42" s="11" t="s">
        <v>91</v>
      </c>
      <c r="H42" s="11"/>
      <c r="I42" s="12"/>
    </row>
    <row r="43" s="3" customFormat="1" ht="46.5" customHeight="1" spans="1:9">
      <c r="A43" s="12" t="s">
        <v>70</v>
      </c>
      <c r="B43" s="11">
        <v>2</v>
      </c>
      <c r="C43" s="11"/>
      <c r="D43" s="11"/>
      <c r="E43" s="11"/>
      <c r="F43" s="11"/>
      <c r="G43" s="11" t="s">
        <v>91</v>
      </c>
      <c r="H43" s="11"/>
      <c r="I43" s="12"/>
    </row>
    <row r="44" s="3" customFormat="1" ht="46.5" customHeight="1" spans="1:9">
      <c r="A44" s="12" t="s">
        <v>71</v>
      </c>
      <c r="B44" s="11"/>
      <c r="C44" s="11"/>
      <c r="D44" s="11" t="s">
        <v>91</v>
      </c>
      <c r="E44" s="11" t="s">
        <v>91</v>
      </c>
      <c r="F44" s="11"/>
      <c r="G44" s="11" t="s">
        <v>91</v>
      </c>
      <c r="H44" s="11" t="s">
        <v>91</v>
      </c>
      <c r="I44" s="12"/>
    </row>
    <row r="45" s="4" customFormat="1" ht="46.5" customHeight="1" spans="1:9">
      <c r="A45" s="12" t="s">
        <v>76</v>
      </c>
      <c r="B45" s="14"/>
      <c r="C45" s="14"/>
      <c r="D45" s="14" t="s">
        <v>91</v>
      </c>
      <c r="E45" s="14"/>
      <c r="F45" s="14"/>
      <c r="G45" s="14" t="s">
        <v>91</v>
      </c>
      <c r="H45" s="14"/>
      <c r="I45" s="16"/>
    </row>
  </sheetData>
  <mergeCells count="1">
    <mergeCell ref="A2:I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nyc1307</dc:creator>
  <dcterms:created xsi:type="dcterms:W3CDTF">2020-07-15T11:23:04Z</dcterms:created>
  <dcterms:modified xsi:type="dcterms:W3CDTF">2020-07-15T11:23:33Z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