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总表" sheetId="1" r:id="rId1"/>
  </sheets>
  <definedNames>
    <definedName name="_xlnm._FilterDatabase" localSheetId="0" hidden="1">总表!$A$4:$G$119</definedName>
    <definedName name="_xlnm.Print_Area" localSheetId="0">总表!$A$1:$F$119</definedName>
    <definedName name="_xlnm.Print_Area">#REF!</definedName>
    <definedName name="_xlnm.Print_Titles" localSheetId="0">总表!$1:$5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<sst xmlns="http://schemas.openxmlformats.org/spreadsheetml/2006/main" count="226">
  <si>
    <t>提前下达2021年医疗服务与保障能力提升补助资金
（中医药事业传承与发展部分）预算分配表</t>
  </si>
  <si>
    <t>单位：万元</t>
  </si>
  <si>
    <t>序号</t>
  </si>
  <si>
    <t>单位名称</t>
  </si>
  <si>
    <t>项目</t>
  </si>
  <si>
    <t>补助金额</t>
  </si>
  <si>
    <t>备注</t>
  </si>
  <si>
    <t>小计</t>
  </si>
  <si>
    <t>明细金额</t>
  </si>
  <si>
    <t>全省合计</t>
  </si>
  <si>
    <t>一、省直小计</t>
  </si>
  <si>
    <t>(一)</t>
  </si>
  <si>
    <t>省中医药管理局</t>
  </si>
  <si>
    <t>省中医药局本级</t>
  </si>
  <si>
    <t>中医药监督知识与能力培训项目</t>
  </si>
  <si>
    <t>贯彻《吉林省中医药发展条例》及中医药重大问题调查研究项目</t>
  </si>
  <si>
    <t>开展公民中医药健康文化素养水平监测</t>
  </si>
  <si>
    <t>长春中医药大学附属医院</t>
  </si>
  <si>
    <t>建设中医药文化传播平台</t>
  </si>
  <si>
    <t>国家中医应急医疗队伍能力建设</t>
  </si>
  <si>
    <t>基于中医临床研究基地优势病种的中医临床疗效评价能力提升</t>
  </si>
  <si>
    <t>中医临床特色技术骨干</t>
  </si>
  <si>
    <t>中医药创新骨干</t>
  </si>
  <si>
    <t>西学中骨干人才</t>
  </si>
  <si>
    <t>中医学术流派工作室</t>
  </si>
  <si>
    <t>中医馆骨干人才培训</t>
  </si>
  <si>
    <t>吉林省中医药科学院</t>
  </si>
  <si>
    <t>中医药古籍保护与传统知识收集整理项目</t>
  </si>
  <si>
    <t>（二）</t>
  </si>
  <si>
    <t>省教育厅</t>
  </si>
  <si>
    <t>长春中医药大学</t>
  </si>
  <si>
    <t>开展中医药文化研究、建设中医药文化传播平台</t>
  </si>
  <si>
    <t>吉林省道地药材生态种植及质量保障项目</t>
  </si>
  <si>
    <t>全科转岗培训</t>
  </si>
  <si>
    <t>重大疫情防治中药方剂储备库建设项目</t>
  </si>
  <si>
    <t>（三）</t>
  </si>
  <si>
    <t>省卫生健康委</t>
  </si>
  <si>
    <t>1</t>
  </si>
  <si>
    <t>吉林省健康教育中心</t>
  </si>
  <si>
    <t>举办中医药传播活动10场、制作中医药健康产品10个、中医药科普巡讲专家培训1场</t>
  </si>
  <si>
    <t>二、市州小计</t>
  </si>
  <si>
    <t>长春市</t>
  </si>
  <si>
    <t>（1）</t>
  </si>
  <si>
    <t>市本级</t>
  </si>
  <si>
    <t>建设中医药健康文化知识角</t>
  </si>
  <si>
    <t>长春市中医药管理局</t>
  </si>
  <si>
    <t>长春市中医院</t>
  </si>
  <si>
    <t>中医药康复服务能力提升工程</t>
  </si>
  <si>
    <t>（2）</t>
  </si>
  <si>
    <t>朝阳区</t>
  </si>
  <si>
    <t>基层医疗卫生机构中医综合服务区（中医馆）服务能力建设</t>
  </si>
  <si>
    <t>长春市朝阳区乐山镇卫生院</t>
  </si>
  <si>
    <t>（3）</t>
  </si>
  <si>
    <t>绿园区</t>
  </si>
  <si>
    <t>绿园区中医院</t>
  </si>
  <si>
    <t>长春市绿园区青年社区卫生服务中心、长春市绿园区城西镇卫生院</t>
  </si>
  <si>
    <t>（4）</t>
  </si>
  <si>
    <t>二道区</t>
  </si>
  <si>
    <t>长春市二道区东盛社区卫生服务中心、长春市二道区八里堡社区卫生服务中心、长春市二道区长青社区卫生服务中心</t>
  </si>
  <si>
    <t>（5）</t>
  </si>
  <si>
    <t>南关区</t>
  </si>
  <si>
    <t>长春市南关区明珠社区卫生服务中心(幸福乡卫生院)</t>
  </si>
  <si>
    <t>（6）</t>
  </si>
  <si>
    <t>九台区</t>
  </si>
  <si>
    <t>市（县）级中医院标准化煎药室建设项目</t>
  </si>
  <si>
    <t>九台区中医院</t>
  </si>
  <si>
    <t>卡伦湖街道社区卫生服务中心、龙嘉镇街道饮马河社区卫生服务中心、其塔木镇中心卫生院</t>
  </si>
  <si>
    <t>（7）</t>
  </si>
  <si>
    <t>双阳区</t>
  </si>
  <si>
    <t>奢岭街道新安社区卫生服务中心</t>
  </si>
  <si>
    <t>2</t>
  </si>
  <si>
    <t>农安县</t>
  </si>
  <si>
    <t>农安县万金塔乡卫生院、农安县伏龙泉镇中心卫生院、农安县华家镇卫生院、农安县华家镇卫生院、农安县烧锅镇卫生院、农安县万顺乡卫生院、农安县小城子乡中心卫生院、农安县靠山镇卫生院、农安县农安镇滨河卫生院</t>
  </si>
  <si>
    <t>3</t>
  </si>
  <si>
    <t>榆树市</t>
  </si>
  <si>
    <t>榆树市土桥镇光明卫生院、榆树市太安乡卫生院、榆树市双井卫生院、榆树市延和乡卫生院</t>
  </si>
  <si>
    <t>4</t>
  </si>
  <si>
    <t>德惠市</t>
  </si>
  <si>
    <t>德惠市朝阳乡卫生院、德惠市大房身镇杨树卫生院、德惠市松花江镇卫生院、德惠市朱城子镇卫生院、德惠市边岗乡卫生院、德惠市菜园子镇卫生院、德惠市米沙子镇中心卫生院</t>
  </si>
  <si>
    <t>5</t>
  </si>
  <si>
    <t>吉林市</t>
  </si>
  <si>
    <t>吉林市中医药管理局</t>
  </si>
  <si>
    <t>治未病健康工程</t>
  </si>
  <si>
    <t>吉林省吉林中西医结合医院</t>
  </si>
  <si>
    <t>吉林市骨伤医院</t>
  </si>
  <si>
    <t>吉林市中西医结合肛肠医院</t>
  </si>
  <si>
    <t>丰满区</t>
  </si>
  <si>
    <t>吉林市丰满区江南街道社区卫生服务中心、吉林市丰满区丰满街道社区卫生服务中心</t>
  </si>
  <si>
    <t>船营区</t>
  </si>
  <si>
    <t>吉林市船营区青岛街道社区卫生服务中心</t>
  </si>
  <si>
    <t>龙潭区</t>
  </si>
  <si>
    <t>龙潭区大口钦满族镇卫生院</t>
  </si>
  <si>
    <t>6</t>
  </si>
  <si>
    <t>舒兰市</t>
  </si>
  <si>
    <t>舒兰市天德乡庆丰卫生院、舒兰市金马镇卫生院、舒兰市水曲柳镇卫生院</t>
  </si>
  <si>
    <t>7</t>
  </si>
  <si>
    <t>磐石市</t>
  </si>
  <si>
    <t>磐石市中医院</t>
  </si>
  <si>
    <t>磐石市红旗岭镇卫生院</t>
  </si>
  <si>
    <t>8</t>
  </si>
  <si>
    <t>蛟河市</t>
  </si>
  <si>
    <t>蛟河市中医院</t>
  </si>
  <si>
    <t>9</t>
  </si>
  <si>
    <t>桦甸市</t>
  </si>
  <si>
    <t>桦甸市中医院</t>
  </si>
  <si>
    <t>10</t>
  </si>
  <si>
    <t>四平市</t>
  </si>
  <si>
    <t>四平市中医药管理局</t>
  </si>
  <si>
    <t>四平市中医医院</t>
  </si>
  <si>
    <t>铁西区</t>
  </si>
  <si>
    <t>四平市铁西区仁兴社区卫生服务中心</t>
  </si>
  <si>
    <t>铁东区</t>
  </si>
  <si>
    <t>四平市铁东区山门镇中心卫生院、四平市铁东区石岭镇中心卫生院、四平市铁东区七马路街道社区卫生服务中心</t>
  </si>
  <si>
    <t>11</t>
  </si>
  <si>
    <t>梨树县</t>
  </si>
  <si>
    <t>梨树县东河镇中心卫生院、梨树县泉眼岭乡卫生院、梨树县沈洋镇卫生院、梨树县双河乡卫生院、梨树县榆树台镇中心卫生院</t>
  </si>
  <si>
    <t>四平辽河垦区卫生院</t>
  </si>
  <si>
    <t>12</t>
  </si>
  <si>
    <t>伊通县</t>
  </si>
  <si>
    <t>伊通县二道镇卫生院、伊通县黄岭子镇卫生院、伊通县河源镇地局子卫生院、伊通县莫里青乡卫生院、伊通县伊通镇头道卫生院</t>
  </si>
  <si>
    <t>13</t>
  </si>
  <si>
    <t>双辽市</t>
  </si>
  <si>
    <t>全国基层工作室</t>
  </si>
  <si>
    <t>双辽市中医院</t>
  </si>
  <si>
    <t>14</t>
  </si>
  <si>
    <t>公主岭市</t>
  </si>
  <si>
    <t>公主岭市中医院</t>
  </si>
  <si>
    <t>公主岭市大岭镇卫生院、公主岭市毛城子镇卫生院、公主岭市黑林子镇柳杨卫生院、公主岭市怀德镇四道岗卫生院（中医院）、公主岭市双城堡镇莲花山卫生院、公主岭市秦家屯镇中心卫生院、公主岭市龙山满族乡卫生院、公主岭市永发乡卫生院、公主岭市范家屯镇中心卫生院</t>
  </si>
  <si>
    <t>15</t>
  </si>
  <si>
    <t>辽源市</t>
  </si>
  <si>
    <t>辽源市中医药管理局</t>
  </si>
  <si>
    <t>西安区</t>
  </si>
  <si>
    <t>西安区灯塔镇卫生院</t>
  </si>
  <si>
    <t>龙山区</t>
  </si>
  <si>
    <t>新兴街社区卫生服务中心、工农乡卫生院、寿山镇卫生院</t>
  </si>
  <si>
    <t>16</t>
  </si>
  <si>
    <t>东辽县</t>
  </si>
  <si>
    <t>东辽县甲山乡卫生院、东辽县白泉镇中心卫生院、东辽县泉太镇中心卫生院、东辽县云顶镇卫生院、东辽县渭津镇卫生院、东辽县建安镇中心卫生院、东辽县辽河源镇中心卫生院、东辽县辽河源镇宴平卫生院、东辽县安恕镇卫生院、东辽县白泉镇金岗卫生院、东辽县足民乡卫生院、东辽县安恕镇石驿卫生院、东辽县凌云乡卫生院</t>
  </si>
  <si>
    <t>17</t>
  </si>
  <si>
    <t>东丰县</t>
  </si>
  <si>
    <t>东丰县横道河镇卫生院、东丰县永合卫生院、东丰县杨木林卫生院、东丰县影壁山卫生院、南屯基镇红石卫生院、沙河镇卫生院、五道岗卫生院、小四平镇卫生院、猴石镇中心卫生院、东丰县中育卫生院</t>
  </si>
  <si>
    <t>18</t>
  </si>
  <si>
    <t>通化市</t>
  </si>
  <si>
    <t>通化市中医药管理局</t>
  </si>
  <si>
    <t>通化市博物馆</t>
  </si>
  <si>
    <t>19</t>
  </si>
  <si>
    <t>辉南县</t>
  </si>
  <si>
    <t>辉南县团林镇卫生院、辉南县石道河镇卫生院、辉南县杉松岗镇卫生院、辉南县庆阳镇卫生院、辉南县楼街朝鲜族乡卫生院、辉南县朝阳镇卫生院</t>
  </si>
  <si>
    <t>20</t>
  </si>
  <si>
    <t>柳河县</t>
  </si>
  <si>
    <t>柳河县中医医院</t>
  </si>
  <si>
    <t>柳河县姜家店朝鲜族乡卫生院、柳河县驼腰岭镇卫生院</t>
  </si>
  <si>
    <t>21</t>
  </si>
  <si>
    <t>通化县</t>
  </si>
  <si>
    <t>通化县二密镇马当卫生院、通化县富江乡卫生院、通化县金斗朝鲜族满族乡卫生院</t>
  </si>
  <si>
    <t>22</t>
  </si>
  <si>
    <t>梅河口市</t>
  </si>
  <si>
    <t>梅河口</t>
  </si>
  <si>
    <t>梅河口市中医药管理局</t>
  </si>
  <si>
    <t>23</t>
  </si>
  <si>
    <t>白山市</t>
  </si>
  <si>
    <t>白山市中医药管理局</t>
  </si>
  <si>
    <t>推动中医药文化进校园</t>
  </si>
  <si>
    <t>浑江区</t>
  </si>
  <si>
    <t>浑江区通沟街道社区卫生服务中心</t>
  </si>
  <si>
    <t>24</t>
  </si>
  <si>
    <t>抚松县</t>
  </si>
  <si>
    <t>抚松县沿江乡卫生院</t>
  </si>
  <si>
    <t>25</t>
  </si>
  <si>
    <t>靖宇县</t>
  </si>
  <si>
    <t>靖宇县花园口镇榆树川卫生院、靖宇县赤松镇卫生院、靖宇县景山镇中心卫生院、靖宇县靖宇镇保安卫生院</t>
  </si>
  <si>
    <t>26</t>
  </si>
  <si>
    <t>临江市</t>
  </si>
  <si>
    <t>临江市金矿卫生院</t>
  </si>
  <si>
    <t>27</t>
  </si>
  <si>
    <t>松原市</t>
  </si>
  <si>
    <t>(1)</t>
  </si>
  <si>
    <t>松原市中医药管理局</t>
  </si>
  <si>
    <t>(2)</t>
  </si>
  <si>
    <t>宁江区</t>
  </si>
  <si>
    <t>文化社区卫生服务中心</t>
  </si>
  <si>
    <t>28</t>
  </si>
  <si>
    <t>长岭县</t>
  </si>
  <si>
    <t>长岭县中医院</t>
  </si>
  <si>
    <t>长岭县长岭镇卫生院、长岭县三十号乡卫生院、长岭县海青乡卫生院、长岭县长岭镇东六号卫生院、长岭县太平川镇卫生院、长岭县三团乡卫生院、长岭县大兴镇永升卫生院、长岭县北正镇卫生院</t>
  </si>
  <si>
    <t>29</t>
  </si>
  <si>
    <t>乾安县</t>
  </si>
  <si>
    <t>乾安县余字乡卫生院、乾安县道字乡卫生院、乾安县让字镇镇中心卫生院</t>
  </si>
  <si>
    <t>30</t>
  </si>
  <si>
    <t>前郭县</t>
  </si>
  <si>
    <t>哈拉毛都镇卫生院、乌兰图嘎镇中心卫生院、套浩太乡卫生院、额如乡卫生院、浩特芒哈乡卫生院</t>
  </si>
  <si>
    <t>31</t>
  </si>
  <si>
    <t>白城市</t>
  </si>
  <si>
    <t>白城市中医药管理局</t>
  </si>
  <si>
    <t>32</t>
  </si>
  <si>
    <t>大安市</t>
  </si>
  <si>
    <t>大安市月亮泡镇中心卫生院、大安市两家子镇同建卫生院</t>
  </si>
  <si>
    <t>33</t>
  </si>
  <si>
    <t>洮南市</t>
  </si>
  <si>
    <t>洮南市中医医院</t>
  </si>
  <si>
    <t>洮南市大通乡卫生院</t>
  </si>
  <si>
    <t>34</t>
  </si>
  <si>
    <t>延边州</t>
  </si>
  <si>
    <t>州本级</t>
  </si>
  <si>
    <t>延边州中医药管理局</t>
  </si>
  <si>
    <t>中华医藏（朝医卷）编撰项目</t>
  </si>
  <si>
    <t>延边朝医医院</t>
  </si>
  <si>
    <t>35</t>
  </si>
  <si>
    <t>敦化市</t>
  </si>
  <si>
    <t>敦化市中医院</t>
  </si>
  <si>
    <t>敦化市红石乡卫生院、敦化市青沟子乡卫生院、敦化市黑石乡卫生院</t>
  </si>
  <si>
    <t>36</t>
  </si>
  <si>
    <t>龙井市</t>
  </si>
  <si>
    <t>龙井市开山屯镇中心卫生院</t>
  </si>
  <si>
    <t>37</t>
  </si>
  <si>
    <t>汪清县</t>
  </si>
  <si>
    <t>汪清县天桥岭镇卫生院</t>
  </si>
  <si>
    <t>38</t>
  </si>
  <si>
    <t>安图县</t>
  </si>
  <si>
    <t>安图县松江镇中心卫生院</t>
  </si>
  <si>
    <t>39</t>
  </si>
  <si>
    <t>珲春市</t>
  </si>
  <si>
    <t>珲春市近海社区卫生服务中心</t>
  </si>
  <si>
    <t>40</t>
  </si>
  <si>
    <t>长白山管委会</t>
  </si>
  <si>
    <t>长白山保护开发区中医药管理局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</si>
</sst>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;[Red]\-0.0\ "/>
    <numFmt numFmtId="177" formatCode="0_ ;[Red]\-0\ "/>
    <numFmt numFmtId="178" formatCode="0_ "/>
  </numFmts>
  <fonts count="36">
    <font>
      <sz val="12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永中宋体"/>
      <charset val="134"/>
    </font>
    <font>
      <sz val="10"/>
      <color indexed="8"/>
      <name val="永中宋体"/>
      <charset val="134"/>
    </font>
    <font>
      <b/>
      <sz val="18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华文细黑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Arial"/>
      <charset val="134"/>
    </font>
    <font>
      <sz val="10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0"/>
  </cellStyleXfs>
  <cellXfs count="61">
    <xf numFmtId="0" fontId="0" fillId="0" borderId="0" xfId="0"/>
    <xf numFmtId="177" fontId="1" fillId="2" borderId="0" xfId="51" applyNumberFormat="1" applyFont="1" applyFill="1" applyAlignment="1">
      <alignment horizontal="center" vertical="center" wrapText="1"/>
    </xf>
    <xf numFmtId="177" fontId="1" fillId="2" borderId="0" xfId="51" applyNumberFormat="1" applyFont="1" applyFill="1" applyAlignment="1">
      <alignment vertical="center" wrapText="1"/>
    </xf>
    <xf numFmtId="177" fontId="2" fillId="2" borderId="0" xfId="51" applyNumberFormat="1" applyFont="1" applyFill="1" applyAlignment="1">
      <alignment vertical="center" wrapText="1"/>
    </xf>
    <xf numFmtId="49" fontId="3" fillId="2" borderId="0" xfId="51" applyNumberFormat="1" applyFont="1" applyFill="1" applyAlignment="1">
      <alignment vertical="center" wrapText="1"/>
    </xf>
    <xf numFmtId="177" fontId="3" fillId="2" borderId="0" xfId="51" applyNumberFormat="1" applyFont="1" applyFill="1" applyAlignment="1">
      <alignment horizontal="center" vertical="center" wrapText="1"/>
    </xf>
    <xf numFmtId="177" fontId="3" fillId="2" borderId="0" xfId="51" applyNumberFormat="1" applyFont="1" applyFill="1" applyAlignment="1">
      <alignment horizontal="left" vertical="center" wrapText="1"/>
    </xf>
    <xf numFmtId="177" fontId="3" fillId="2" borderId="0" xfId="51" applyNumberFormat="1" applyFont="1" applyFill="1" applyAlignment="1">
      <alignment vertical="center" wrapText="1"/>
    </xf>
    <xf numFmtId="177" fontId="4" fillId="2" borderId="0" xfId="51" applyNumberFormat="1" applyFont="1" applyFill="1" applyBorder="1" applyAlignment="1">
      <alignment horizontal="center" vertical="center" wrapText="1"/>
    </xf>
    <xf numFmtId="177" fontId="3" fillId="2" borderId="0" xfId="51" applyNumberFormat="1" applyFont="1" applyFill="1" applyBorder="1" applyAlignment="1">
      <alignment vertical="center" wrapText="1"/>
    </xf>
    <xf numFmtId="49" fontId="5" fillId="2" borderId="0" xfId="51" applyNumberFormat="1" applyFont="1" applyFill="1" applyBorder="1" applyAlignment="1">
      <alignment vertical="center" wrapText="1"/>
    </xf>
    <xf numFmtId="177" fontId="6" fillId="2" borderId="0" xfId="51" applyNumberFormat="1" applyFont="1" applyFill="1" applyBorder="1" applyAlignment="1">
      <alignment horizontal="center" vertical="center" wrapText="1"/>
    </xf>
    <xf numFmtId="177" fontId="6" fillId="2" borderId="0" xfId="51" applyNumberFormat="1" applyFont="1" applyFill="1" applyBorder="1" applyAlignment="1">
      <alignment horizontal="left" vertical="center" wrapText="1"/>
    </xf>
    <xf numFmtId="177" fontId="5" fillId="2" borderId="0" xfId="51" applyNumberFormat="1" applyFont="1" applyFill="1" applyBorder="1" applyAlignment="1">
      <alignment horizontal="right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177" fontId="7" fillId="2" borderId="2" xfId="51" applyNumberFormat="1" applyFont="1" applyFill="1" applyBorder="1" applyAlignment="1">
      <alignment horizontal="center" vertical="center" wrapText="1"/>
    </xf>
    <xf numFmtId="177" fontId="7" fillId="2" borderId="3" xfId="51" applyNumberFormat="1" applyFont="1" applyFill="1" applyBorder="1" applyAlignment="1">
      <alignment horizontal="center" vertical="center" wrapText="1"/>
    </xf>
    <xf numFmtId="177" fontId="1" fillId="2" borderId="0" xfId="51" applyNumberFormat="1" applyFont="1" applyFill="1" applyBorder="1" applyAlignment="1">
      <alignment horizontal="center" vertical="center" wrapText="1"/>
    </xf>
    <xf numFmtId="49" fontId="7" fillId="2" borderId="4" xfId="51" applyNumberFormat="1" applyFont="1" applyFill="1" applyBorder="1" applyAlignment="1">
      <alignment horizontal="center" vertical="center" wrapText="1"/>
    </xf>
    <xf numFmtId="177" fontId="7" fillId="2" borderId="5" xfId="51" applyNumberFormat="1" applyFont="1" applyFill="1" applyBorder="1" applyAlignment="1">
      <alignment horizontal="center" vertical="center" wrapText="1"/>
    </xf>
    <xf numFmtId="177" fontId="7" fillId="2" borderId="6" xfId="51" applyNumberFormat="1" applyFont="1" applyFill="1" applyBorder="1" applyAlignment="1">
      <alignment horizontal="center" vertical="center" wrapText="1"/>
    </xf>
    <xf numFmtId="49" fontId="7" fillId="3" borderId="4" xfId="51" applyNumberFormat="1" applyFont="1" applyFill="1" applyBorder="1" applyAlignment="1">
      <alignment vertical="center" wrapText="1"/>
    </xf>
    <xf numFmtId="177" fontId="7" fillId="3" borderId="5" xfId="51" applyNumberFormat="1" applyFont="1" applyFill="1" applyBorder="1" applyAlignment="1">
      <alignment vertical="center" wrapText="1"/>
    </xf>
    <xf numFmtId="177" fontId="7" fillId="3" borderId="5" xfId="51" applyNumberFormat="1" applyFont="1" applyFill="1" applyBorder="1" applyAlignment="1">
      <alignment horizontal="center" vertical="center" wrapText="1"/>
    </xf>
    <xf numFmtId="177" fontId="8" fillId="3" borderId="5" xfId="51" applyNumberFormat="1" applyFont="1" applyFill="1" applyBorder="1" applyAlignment="1">
      <alignment horizontal="center" vertical="center" wrapText="1"/>
    </xf>
    <xf numFmtId="176" fontId="7" fillId="3" borderId="6" xfId="51" applyNumberFormat="1" applyFont="1" applyFill="1" applyBorder="1" applyAlignment="1">
      <alignment vertical="center" wrapText="1"/>
    </xf>
    <xf numFmtId="177" fontId="1" fillId="2" borderId="0" xfId="51" applyNumberFormat="1" applyFont="1" applyFill="1" applyBorder="1" applyAlignment="1">
      <alignment vertical="center" wrapText="1"/>
    </xf>
    <xf numFmtId="177" fontId="7" fillId="3" borderId="4" xfId="51" applyNumberFormat="1" applyFont="1" applyFill="1" applyBorder="1" applyAlignment="1">
      <alignment horizontal="center" vertical="center" wrapText="1"/>
    </xf>
    <xf numFmtId="176" fontId="7" fillId="3" borderId="6" xfId="51" applyNumberFormat="1" applyFont="1" applyFill="1" applyBorder="1" applyAlignment="1">
      <alignment horizontal="center" vertical="center" wrapText="1"/>
    </xf>
    <xf numFmtId="49" fontId="7" fillId="2" borderId="4" xfId="51" applyNumberFormat="1" applyFont="1" applyFill="1" applyBorder="1" applyAlignment="1">
      <alignment vertical="center" wrapText="1"/>
    </xf>
    <xf numFmtId="177" fontId="7" fillId="2" borderId="5" xfId="51" applyNumberFormat="1" applyFont="1" applyFill="1" applyBorder="1" applyAlignment="1">
      <alignment horizontal="left" vertical="center" wrapText="1"/>
    </xf>
    <xf numFmtId="177" fontId="8" fillId="2" borderId="5" xfId="51" applyNumberFormat="1" applyFont="1" applyFill="1" applyBorder="1" applyAlignment="1">
      <alignment horizontal="center" vertical="center" wrapText="1"/>
    </xf>
    <xf numFmtId="176" fontId="7" fillId="2" borderId="6" xfId="51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7" fontId="9" fillId="2" borderId="6" xfId="51" applyNumberFormat="1" applyFont="1" applyFill="1" applyBorder="1" applyAlignment="1">
      <alignment horizontal="left"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176" fontId="9" fillId="2" borderId="6" xfId="51" applyNumberFormat="1" applyFont="1" applyFill="1" applyBorder="1" applyAlignment="1">
      <alignment horizontal="center" vertical="center" wrapText="1"/>
    </xf>
    <xf numFmtId="178" fontId="10" fillId="2" borderId="5" xfId="14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4" xfId="51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177" fontId="12" fillId="2" borderId="5" xfId="51" applyNumberFormat="1" applyFont="1" applyFill="1" applyBorder="1" applyAlignment="1">
      <alignment horizontal="center" vertical="center" wrapText="1"/>
    </xf>
    <xf numFmtId="178" fontId="11" fillId="2" borderId="5" xfId="46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7" fontId="9" fillId="2" borderId="5" xfId="51" applyNumberFormat="1" applyFont="1" applyFill="1" applyBorder="1" applyAlignment="1">
      <alignment horizontal="center" vertical="center" wrapText="1"/>
    </xf>
    <xf numFmtId="177" fontId="7" fillId="2" borderId="5" xfId="51" applyNumberFormat="1" applyFont="1" applyFill="1" applyBorder="1" applyAlignment="1">
      <alignment vertical="center" wrapText="1"/>
    </xf>
    <xf numFmtId="177" fontId="10" fillId="2" borderId="5" xfId="51" applyNumberFormat="1" applyFont="1" applyFill="1" applyBorder="1" applyAlignment="1">
      <alignment horizontal="center" vertical="center" wrapText="1"/>
    </xf>
    <xf numFmtId="49" fontId="9" fillId="2" borderId="7" xfId="5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 wrapText="1"/>
    </xf>
    <xf numFmtId="177" fontId="13" fillId="2" borderId="0" xfId="51" applyNumberFormat="1" applyFont="1" applyFill="1" applyAlignment="1">
      <alignment vertical="center" wrapText="1"/>
    </xf>
    <xf numFmtId="177" fontId="13" fillId="2" borderId="0" xfId="51" applyNumberFormat="1" applyFont="1" applyFill="1" applyAlignment="1">
      <alignment horizontal="center" vertical="center" wrapText="1"/>
    </xf>
    <xf numFmtId="177" fontId="13" fillId="2" borderId="0" xfId="51" applyNumberFormat="1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附件1资金分配表_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附件1资金分配表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06年省直专项（财政专用）1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2"/>
  <sheetViews>
    <sheetView showZeros="0" tabSelected="1" zoomScale="75" zoomScaleNormal="75" workbookViewId="0">
      <pane xSplit="2" ySplit="5" topLeftCell="C6" activePane="bottomRight" state="frozenSplit"/>
      <selection/>
      <selection pane="topRight"/>
      <selection pane="bottomLeft"/>
      <selection pane="bottomRight" activeCell="Y41" sqref="Y41"/>
    </sheetView>
  </sheetViews>
  <sheetFormatPr defaultColWidth="5.5" defaultRowHeight="12" outlineLevelCol="6"/>
  <cols>
    <col min="1" max="1" width="7.16666666666667" style="4" customWidth="1"/>
    <col min="2" max="2" width="16.1666666666667" style="5" customWidth="1"/>
    <col min="3" max="3" width="37.1666666666667" style="6" customWidth="1"/>
    <col min="4" max="4" width="10.3333333333333" style="5" customWidth="1"/>
    <col min="5" max="5" width="8" style="5" customWidth="1"/>
    <col min="6" max="6" width="42.8333333333333" style="7" customWidth="1"/>
    <col min="7" max="9" width="5.5" style="7"/>
    <col min="10" max="10" width="7.375" style="7" customWidth="1"/>
    <col min="11" max="16384" width="5.5" style="7"/>
  </cols>
  <sheetData>
    <row r="1" ht="48" customHeight="1" spans="1:7">
      <c r="A1" s="8" t="s">
        <v>0</v>
      </c>
      <c r="B1" s="8"/>
      <c r="C1" s="8"/>
      <c r="D1" s="8"/>
      <c r="E1" s="8"/>
      <c r="F1" s="8"/>
      <c r="G1" s="9"/>
    </row>
    <row r="2" ht="18" customHeight="1" spans="1:7">
      <c r="A2" s="10"/>
      <c r="B2" s="11"/>
      <c r="C2" s="12"/>
      <c r="D2" s="11"/>
      <c r="E2" s="11"/>
      <c r="F2" s="13" t="s">
        <v>1</v>
      </c>
      <c r="G2" s="9"/>
    </row>
    <row r="3" s="1" customFormat="1" ht="14.25" spans="1:7">
      <c r="A3" s="14" t="s">
        <v>2</v>
      </c>
      <c r="B3" s="15" t="s">
        <v>3</v>
      </c>
      <c r="C3" s="15" t="s">
        <v>4</v>
      </c>
      <c r="D3" s="15" t="s">
        <v>5</v>
      </c>
      <c r="E3" s="15"/>
      <c r="F3" s="16" t="s">
        <v>6</v>
      </c>
      <c r="G3" s="17"/>
    </row>
    <row r="4" s="1" customFormat="1" ht="14.25" spans="1:7">
      <c r="A4" s="18"/>
      <c r="B4" s="19"/>
      <c r="C4" s="19"/>
      <c r="D4" s="19" t="s">
        <v>7</v>
      </c>
      <c r="E4" s="19" t="s">
        <v>8</v>
      </c>
      <c r="F4" s="20"/>
      <c r="G4" s="17"/>
    </row>
    <row r="5" s="2" customFormat="1" ht="20" customHeight="1" spans="1:7">
      <c r="A5" s="21"/>
      <c r="B5" s="22"/>
      <c r="C5" s="23" t="s">
        <v>9</v>
      </c>
      <c r="D5" s="24">
        <f>D6+D33</f>
        <v>5273</v>
      </c>
      <c r="E5" s="24">
        <f>E6+E33</f>
        <v>5273</v>
      </c>
      <c r="F5" s="25"/>
      <c r="G5" s="26"/>
    </row>
    <row r="6" s="2" customFormat="1" ht="26" customHeight="1" spans="1:7">
      <c r="A6" s="27" t="s">
        <v>10</v>
      </c>
      <c r="B6" s="23"/>
      <c r="C6" s="23"/>
      <c r="D6" s="24">
        <f>D7+D23+D31</f>
        <v>2671</v>
      </c>
      <c r="E6" s="24">
        <f>E7+E23+E31</f>
        <v>2671</v>
      </c>
      <c r="F6" s="28"/>
      <c r="G6" s="26"/>
    </row>
    <row r="7" s="2" customFormat="1" ht="14.25" spans="1:7">
      <c r="A7" s="29" t="s">
        <v>11</v>
      </c>
      <c r="B7" s="19" t="s">
        <v>12</v>
      </c>
      <c r="C7" s="30"/>
      <c r="D7" s="31">
        <f>SUM(D8:D19)</f>
        <v>1545</v>
      </c>
      <c r="E7" s="31">
        <f>SUM(E8:E22)</f>
        <v>1545</v>
      </c>
      <c r="F7" s="32"/>
      <c r="G7" s="26"/>
    </row>
    <row r="8" s="2" customFormat="1" ht="14.25" spans="1:7">
      <c r="A8" s="33">
        <v>1</v>
      </c>
      <c r="B8" s="34" t="s">
        <v>13</v>
      </c>
      <c r="C8" s="35" t="s">
        <v>14</v>
      </c>
      <c r="D8" s="36">
        <f>SUM(E8:E10)</f>
        <v>103</v>
      </c>
      <c r="E8" s="36">
        <v>28</v>
      </c>
      <c r="F8" s="37"/>
      <c r="G8" s="26"/>
    </row>
    <row r="9" s="2" customFormat="1" ht="24" spans="1:7">
      <c r="A9" s="33"/>
      <c r="B9" s="34"/>
      <c r="C9" s="38" t="s">
        <v>15</v>
      </c>
      <c r="D9" s="39"/>
      <c r="E9" s="36">
        <v>25</v>
      </c>
      <c r="F9" s="37"/>
      <c r="G9" s="26"/>
    </row>
    <row r="10" s="2" customFormat="1" ht="14.25" spans="1:7">
      <c r="A10" s="33"/>
      <c r="B10" s="34"/>
      <c r="C10" s="35" t="s">
        <v>16</v>
      </c>
      <c r="D10" s="39"/>
      <c r="E10" s="36">
        <v>50</v>
      </c>
      <c r="F10" s="37"/>
      <c r="G10" s="26"/>
    </row>
    <row r="11" s="2" customFormat="1" ht="14.25" spans="1:6">
      <c r="A11" s="33">
        <v>2</v>
      </c>
      <c r="B11" s="40" t="s">
        <v>17</v>
      </c>
      <c r="C11" s="35" t="s">
        <v>18</v>
      </c>
      <c r="D11" s="36">
        <f>SUM(E11:E18)</f>
        <v>1301</v>
      </c>
      <c r="E11" s="36">
        <v>5</v>
      </c>
      <c r="F11" s="41"/>
    </row>
    <row r="12" s="2" customFormat="1" ht="14.25" spans="1:6">
      <c r="A12" s="33"/>
      <c r="B12" s="40"/>
      <c r="C12" s="35" t="s">
        <v>19</v>
      </c>
      <c r="D12" s="39"/>
      <c r="E12" s="36">
        <v>1110</v>
      </c>
      <c r="F12" s="41"/>
    </row>
    <row r="13" s="2" customFormat="1" ht="24" spans="1:6">
      <c r="A13" s="33"/>
      <c r="B13" s="40"/>
      <c r="C13" s="35" t="s">
        <v>20</v>
      </c>
      <c r="D13" s="39"/>
      <c r="E13" s="36">
        <v>60</v>
      </c>
      <c r="F13" s="41"/>
    </row>
    <row r="14" s="2" customFormat="1" ht="14.25" spans="1:6">
      <c r="A14" s="33"/>
      <c r="B14" s="40"/>
      <c r="C14" s="35" t="s">
        <v>21</v>
      </c>
      <c r="D14" s="39"/>
      <c r="E14" s="36">
        <v>9</v>
      </c>
      <c r="F14" s="41"/>
    </row>
    <row r="15" s="2" customFormat="1" ht="14.25" spans="1:6">
      <c r="A15" s="33"/>
      <c r="B15" s="40"/>
      <c r="C15" s="38" t="s">
        <v>22</v>
      </c>
      <c r="D15" s="39"/>
      <c r="E15" s="42">
        <v>21</v>
      </c>
      <c r="F15" s="41"/>
    </row>
    <row r="16" s="2" customFormat="1" ht="14.25" spans="1:6">
      <c r="A16" s="33"/>
      <c r="B16" s="40"/>
      <c r="C16" s="38" t="s">
        <v>23</v>
      </c>
      <c r="D16" s="39"/>
      <c r="E16" s="36">
        <v>40</v>
      </c>
      <c r="F16" s="41"/>
    </row>
    <row r="17" s="2" customFormat="1" ht="14.25" spans="1:6">
      <c r="A17" s="33"/>
      <c r="B17" s="40"/>
      <c r="C17" s="38" t="s">
        <v>24</v>
      </c>
      <c r="D17" s="39"/>
      <c r="E17" s="36">
        <v>20</v>
      </c>
      <c r="F17" s="41"/>
    </row>
    <row r="18" s="2" customFormat="1" ht="14.25" spans="1:6">
      <c r="A18" s="33"/>
      <c r="B18" s="40"/>
      <c r="C18" s="38" t="s">
        <v>25</v>
      </c>
      <c r="D18" s="39"/>
      <c r="E18" s="36">
        <v>36</v>
      </c>
      <c r="F18" s="41"/>
    </row>
    <row r="19" ht="24" spans="1:6">
      <c r="A19" s="33">
        <v>3</v>
      </c>
      <c r="B19" s="34" t="s">
        <v>26</v>
      </c>
      <c r="C19" s="35" t="s">
        <v>20</v>
      </c>
      <c r="D19" s="39">
        <f>SUM(E19:E22)</f>
        <v>141</v>
      </c>
      <c r="E19" s="43">
        <v>60</v>
      </c>
      <c r="F19" s="41"/>
    </row>
    <row r="20" ht="12.75" spans="1:6">
      <c r="A20" s="33"/>
      <c r="B20" s="34"/>
      <c r="C20" s="35" t="s">
        <v>27</v>
      </c>
      <c r="D20" s="39"/>
      <c r="E20" s="43">
        <v>60</v>
      </c>
      <c r="F20" s="41"/>
    </row>
    <row r="21" ht="12.75" spans="1:6">
      <c r="A21" s="33"/>
      <c r="B21" s="34"/>
      <c r="C21" s="35" t="s">
        <v>21</v>
      </c>
      <c r="D21" s="39"/>
      <c r="E21" s="43">
        <v>6</v>
      </c>
      <c r="F21" s="41"/>
    </row>
    <row r="22" ht="12.75" spans="1:6">
      <c r="A22" s="33"/>
      <c r="B22" s="34"/>
      <c r="C22" s="38" t="s">
        <v>22</v>
      </c>
      <c r="D22" s="39"/>
      <c r="E22" s="43">
        <v>15</v>
      </c>
      <c r="F22" s="41"/>
    </row>
    <row r="23" s="3" customFormat="1" ht="12.75" spans="1:6">
      <c r="A23" s="29" t="s">
        <v>28</v>
      </c>
      <c r="B23" s="19" t="s">
        <v>29</v>
      </c>
      <c r="C23" s="30"/>
      <c r="D23" s="31">
        <f>SUM(D24)</f>
        <v>1096</v>
      </c>
      <c r="E23" s="31">
        <f>SUM(E24:E30)</f>
        <v>1096</v>
      </c>
      <c r="F23" s="32"/>
    </row>
    <row r="24" s="2" customFormat="1" ht="14.25" spans="1:6">
      <c r="A24" s="33">
        <v>1</v>
      </c>
      <c r="B24" s="40" t="s">
        <v>30</v>
      </c>
      <c r="C24" s="38" t="s">
        <v>31</v>
      </c>
      <c r="D24" s="44">
        <f>SUM(E24:E30)</f>
        <v>1096</v>
      </c>
      <c r="E24" s="43">
        <v>7</v>
      </c>
      <c r="F24" s="41"/>
    </row>
    <row r="25" s="2" customFormat="1" ht="14.25" spans="1:6">
      <c r="A25" s="33"/>
      <c r="B25" s="40"/>
      <c r="C25" s="35" t="s">
        <v>32</v>
      </c>
      <c r="D25" s="44"/>
      <c r="E25" s="36">
        <v>200</v>
      </c>
      <c r="F25" s="41"/>
    </row>
    <row r="26" s="2" customFormat="1" ht="14.25" spans="1:6">
      <c r="A26" s="33"/>
      <c r="B26" s="40"/>
      <c r="C26" s="35" t="s">
        <v>27</v>
      </c>
      <c r="D26" s="44"/>
      <c r="E26" s="36">
        <v>200</v>
      </c>
      <c r="F26" s="41"/>
    </row>
    <row r="27" s="2" customFormat="1" ht="14.25" spans="1:6">
      <c r="A27" s="33"/>
      <c r="B27" s="40"/>
      <c r="C27" s="38" t="s">
        <v>22</v>
      </c>
      <c r="D27" s="44"/>
      <c r="E27" s="42">
        <v>9</v>
      </c>
      <c r="F27" s="41"/>
    </row>
    <row r="28" s="2" customFormat="1" ht="14.25" spans="1:6">
      <c r="A28" s="33"/>
      <c r="B28" s="40"/>
      <c r="C28" s="38" t="s">
        <v>24</v>
      </c>
      <c r="D28" s="44"/>
      <c r="E28" s="36">
        <v>20</v>
      </c>
      <c r="F28" s="41"/>
    </row>
    <row r="29" s="2" customFormat="1" ht="14.25" spans="1:6">
      <c r="A29" s="33"/>
      <c r="B29" s="40"/>
      <c r="C29" s="38" t="s">
        <v>33</v>
      </c>
      <c r="D29" s="44"/>
      <c r="E29" s="36">
        <v>60</v>
      </c>
      <c r="F29" s="41"/>
    </row>
    <row r="30" s="2" customFormat="1" ht="14.25" spans="1:6">
      <c r="A30" s="33"/>
      <c r="B30" s="40"/>
      <c r="C30" s="38" t="s">
        <v>34</v>
      </c>
      <c r="D30" s="44"/>
      <c r="E30" s="39">
        <v>600</v>
      </c>
      <c r="F30" s="41"/>
    </row>
    <row r="31" s="3" customFormat="1" ht="12.75" spans="1:6">
      <c r="A31" s="29" t="s">
        <v>35</v>
      </c>
      <c r="B31" s="19" t="s">
        <v>36</v>
      </c>
      <c r="C31" s="19"/>
      <c r="D31" s="31">
        <f>D32</f>
        <v>30</v>
      </c>
      <c r="E31" s="31">
        <f>E32</f>
        <v>30</v>
      </c>
      <c r="F31" s="32"/>
    </row>
    <row r="32" ht="24" spans="1:6">
      <c r="A32" s="45" t="s">
        <v>37</v>
      </c>
      <c r="B32" s="40" t="s">
        <v>38</v>
      </c>
      <c r="C32" s="35" t="s">
        <v>39</v>
      </c>
      <c r="D32" s="39">
        <f>E32</f>
        <v>30</v>
      </c>
      <c r="E32" s="43">
        <v>30</v>
      </c>
      <c r="F32" s="46" t="s">
        <v>38</v>
      </c>
    </row>
    <row r="33" s="3" customFormat="1" ht="16" customHeight="1" spans="1:6">
      <c r="A33" s="27" t="s">
        <v>40</v>
      </c>
      <c r="B33" s="23"/>
      <c r="C33" s="23"/>
      <c r="D33" s="24">
        <f>D34+D46+D47+D48+D59+D62+D63+D49+D60+D64+D69+D71+D72+D73+D75+D79+D80+D84+D85+D87+D88+D94+D95+D96+D100+D102+D103+D106+D107+D81+D90+D97+D104+D109+D118</f>
        <v>2602</v>
      </c>
      <c r="E33" s="24">
        <f>SUM(E35:E48,E50:E63,E65:E74,E76:E80,E82:E89,E91:E96,E98:E103,E105:E109,E118:E119)</f>
        <v>2602</v>
      </c>
      <c r="F33" s="28"/>
    </row>
    <row r="34" s="3" customFormat="1" ht="12.75" spans="1:6">
      <c r="A34" s="18">
        <v>1</v>
      </c>
      <c r="B34" s="19" t="s">
        <v>41</v>
      </c>
      <c r="C34" s="30"/>
      <c r="D34" s="47">
        <f>SUM(D35:D45)</f>
        <v>493</v>
      </c>
      <c r="E34" s="47">
        <f>SUM(E35:E45)</f>
        <v>493</v>
      </c>
      <c r="F34" s="32"/>
    </row>
    <row r="35" ht="12.75" spans="1:6">
      <c r="A35" s="45" t="s">
        <v>42</v>
      </c>
      <c r="B35" s="40" t="s">
        <v>43</v>
      </c>
      <c r="C35" s="35" t="s">
        <v>44</v>
      </c>
      <c r="D35" s="43">
        <f>SUM(E35:E37)</f>
        <v>360</v>
      </c>
      <c r="E35" s="43">
        <v>5</v>
      </c>
      <c r="F35" s="46" t="s">
        <v>45</v>
      </c>
    </row>
    <row r="36" ht="12.75" spans="1:6">
      <c r="A36" s="45"/>
      <c r="B36" s="40"/>
      <c r="C36" s="35" t="s">
        <v>18</v>
      </c>
      <c r="D36" s="43"/>
      <c r="E36" s="43">
        <v>5</v>
      </c>
      <c r="F36" s="46" t="s">
        <v>46</v>
      </c>
    </row>
    <row r="37" ht="12.75" spans="1:6">
      <c r="A37" s="45"/>
      <c r="B37" s="40"/>
      <c r="C37" s="35" t="s">
        <v>47</v>
      </c>
      <c r="D37" s="43"/>
      <c r="E37" s="43">
        <v>350</v>
      </c>
      <c r="F37" s="46"/>
    </row>
    <row r="38" ht="24" spans="1:6">
      <c r="A38" s="45" t="s">
        <v>48</v>
      </c>
      <c r="B38" s="40" t="s">
        <v>49</v>
      </c>
      <c r="C38" s="35" t="s">
        <v>50</v>
      </c>
      <c r="D38" s="43">
        <v>10</v>
      </c>
      <c r="E38" s="43">
        <v>10</v>
      </c>
      <c r="F38" s="46" t="s">
        <v>51</v>
      </c>
    </row>
    <row r="39" ht="12.75" spans="1:6">
      <c r="A39" s="45" t="s">
        <v>52</v>
      </c>
      <c r="B39" s="34" t="s">
        <v>53</v>
      </c>
      <c r="C39" s="35" t="s">
        <v>21</v>
      </c>
      <c r="D39" s="43">
        <v>3</v>
      </c>
      <c r="E39" s="48">
        <v>3</v>
      </c>
      <c r="F39" s="49" t="s">
        <v>54</v>
      </c>
    </row>
    <row r="40" ht="24" spans="1:6">
      <c r="A40" s="45"/>
      <c r="B40" s="34"/>
      <c r="C40" s="35" t="s">
        <v>50</v>
      </c>
      <c r="D40" s="43">
        <v>20</v>
      </c>
      <c r="E40" s="48">
        <v>20</v>
      </c>
      <c r="F40" s="49" t="s">
        <v>55</v>
      </c>
    </row>
    <row r="41" ht="36" spans="1:6">
      <c r="A41" s="45" t="s">
        <v>56</v>
      </c>
      <c r="B41" s="34" t="s">
        <v>57</v>
      </c>
      <c r="C41" s="35" t="s">
        <v>50</v>
      </c>
      <c r="D41" s="43">
        <v>30</v>
      </c>
      <c r="E41" s="48">
        <v>30</v>
      </c>
      <c r="F41" s="49" t="s">
        <v>58</v>
      </c>
    </row>
    <row r="42" ht="24" spans="1:6">
      <c r="A42" s="45" t="s">
        <v>59</v>
      </c>
      <c r="B42" s="34" t="s">
        <v>60</v>
      </c>
      <c r="C42" s="35" t="s">
        <v>50</v>
      </c>
      <c r="D42" s="43">
        <v>10</v>
      </c>
      <c r="E42" s="48">
        <v>10</v>
      </c>
      <c r="F42" s="49" t="s">
        <v>61</v>
      </c>
    </row>
    <row r="43" ht="12.75" spans="1:6">
      <c r="A43" s="45" t="s">
        <v>62</v>
      </c>
      <c r="B43" s="50" t="s">
        <v>63</v>
      </c>
      <c r="C43" s="38" t="s">
        <v>64</v>
      </c>
      <c r="D43" s="43">
        <f>E43</f>
        <v>20</v>
      </c>
      <c r="E43" s="43">
        <v>20</v>
      </c>
      <c r="F43" s="46" t="s">
        <v>65</v>
      </c>
    </row>
    <row r="44" ht="24" spans="1:6">
      <c r="A44" s="45"/>
      <c r="B44" s="50"/>
      <c r="C44" s="35" t="s">
        <v>50</v>
      </c>
      <c r="D44" s="43">
        <v>30</v>
      </c>
      <c r="E44" s="43">
        <v>30</v>
      </c>
      <c r="F44" s="46" t="s">
        <v>66</v>
      </c>
    </row>
    <row r="45" ht="24" spans="1:6">
      <c r="A45" s="45" t="s">
        <v>67</v>
      </c>
      <c r="B45" s="50" t="s">
        <v>68</v>
      </c>
      <c r="C45" s="35" t="s">
        <v>50</v>
      </c>
      <c r="D45" s="43">
        <v>10</v>
      </c>
      <c r="E45" s="43">
        <v>10</v>
      </c>
      <c r="F45" s="46" t="s">
        <v>69</v>
      </c>
    </row>
    <row r="46" ht="56" customHeight="1" spans="1:6">
      <c r="A46" s="45" t="s">
        <v>70</v>
      </c>
      <c r="B46" s="34" t="s">
        <v>71</v>
      </c>
      <c r="C46" s="35" t="s">
        <v>50</v>
      </c>
      <c r="D46" s="43">
        <v>90</v>
      </c>
      <c r="E46" s="48">
        <v>90</v>
      </c>
      <c r="F46" s="49" t="s">
        <v>72</v>
      </c>
    </row>
    <row r="47" ht="24" spans="1:6">
      <c r="A47" s="45" t="s">
        <v>73</v>
      </c>
      <c r="B47" s="34" t="s">
        <v>74</v>
      </c>
      <c r="C47" s="35" t="s">
        <v>50</v>
      </c>
      <c r="D47" s="43">
        <v>40</v>
      </c>
      <c r="E47" s="48">
        <v>40</v>
      </c>
      <c r="F47" s="49" t="s">
        <v>75</v>
      </c>
    </row>
    <row r="48" ht="48" spans="1:6">
      <c r="A48" s="45" t="s">
        <v>76</v>
      </c>
      <c r="B48" s="34" t="s">
        <v>77</v>
      </c>
      <c r="C48" s="35" t="s">
        <v>50</v>
      </c>
      <c r="D48" s="43">
        <v>70</v>
      </c>
      <c r="E48" s="48">
        <v>70</v>
      </c>
      <c r="F48" s="49" t="s">
        <v>78</v>
      </c>
    </row>
    <row r="49" s="3" customFormat="1" ht="12.75" spans="1:6">
      <c r="A49" s="18" t="s">
        <v>79</v>
      </c>
      <c r="B49" s="19" t="s">
        <v>80</v>
      </c>
      <c r="C49" s="30"/>
      <c r="D49" s="31">
        <f>SUM(D50:D58)</f>
        <v>460</v>
      </c>
      <c r="E49" s="31">
        <f>SUM(E50:E58)</f>
        <v>460</v>
      </c>
      <c r="F49" s="32"/>
    </row>
    <row r="50" ht="12.75" spans="1:6">
      <c r="A50" s="45" t="s">
        <v>42</v>
      </c>
      <c r="B50" s="34" t="s">
        <v>43</v>
      </c>
      <c r="C50" s="35" t="s">
        <v>44</v>
      </c>
      <c r="D50" s="39">
        <f>SUM(E50:E55)</f>
        <v>420</v>
      </c>
      <c r="E50" s="43">
        <v>5</v>
      </c>
      <c r="F50" s="46" t="s">
        <v>81</v>
      </c>
    </row>
    <row r="51" ht="14" customHeight="1" spans="1:6">
      <c r="A51" s="45"/>
      <c r="B51" s="34"/>
      <c r="C51" s="35" t="s">
        <v>82</v>
      </c>
      <c r="D51" s="39"/>
      <c r="E51" s="43">
        <v>350</v>
      </c>
      <c r="F51" s="49" t="s">
        <v>83</v>
      </c>
    </row>
    <row r="52" ht="12.75" spans="1:6">
      <c r="A52" s="45"/>
      <c r="B52" s="34"/>
      <c r="C52" s="38" t="s">
        <v>64</v>
      </c>
      <c r="D52" s="39"/>
      <c r="E52" s="43">
        <v>20</v>
      </c>
      <c r="F52" s="49"/>
    </row>
    <row r="53" ht="13" customHeight="1" spans="1:6">
      <c r="A53" s="45"/>
      <c r="B53" s="34"/>
      <c r="C53" s="35" t="s">
        <v>18</v>
      </c>
      <c r="D53" s="39"/>
      <c r="E53" s="43">
        <v>5</v>
      </c>
      <c r="F53" s="49"/>
    </row>
    <row r="54" ht="12.75" spans="1:6">
      <c r="A54" s="45"/>
      <c r="B54" s="34"/>
      <c r="C54" s="38" t="s">
        <v>64</v>
      </c>
      <c r="D54" s="39"/>
      <c r="E54" s="43">
        <v>20</v>
      </c>
      <c r="F54" s="46" t="s">
        <v>84</v>
      </c>
    </row>
    <row r="55" ht="12.75" spans="1:6">
      <c r="A55" s="45"/>
      <c r="B55" s="34"/>
      <c r="C55" s="38" t="s">
        <v>64</v>
      </c>
      <c r="D55" s="39"/>
      <c r="E55" s="43">
        <v>20</v>
      </c>
      <c r="F55" s="46" t="s">
        <v>85</v>
      </c>
    </row>
    <row r="56" ht="24" spans="1:6">
      <c r="A56" s="45" t="s">
        <v>48</v>
      </c>
      <c r="B56" s="34" t="s">
        <v>86</v>
      </c>
      <c r="C56" s="35" t="s">
        <v>50</v>
      </c>
      <c r="D56" s="43">
        <v>20</v>
      </c>
      <c r="E56" s="43">
        <v>20</v>
      </c>
      <c r="F56" s="46" t="s">
        <v>87</v>
      </c>
    </row>
    <row r="57" ht="24" spans="1:6">
      <c r="A57" s="45" t="s">
        <v>52</v>
      </c>
      <c r="B57" s="34" t="s">
        <v>88</v>
      </c>
      <c r="C57" s="35" t="s">
        <v>50</v>
      </c>
      <c r="D57" s="43">
        <v>10</v>
      </c>
      <c r="E57" s="43">
        <v>10</v>
      </c>
      <c r="F57" s="46" t="s">
        <v>89</v>
      </c>
    </row>
    <row r="58" ht="24" spans="1:6">
      <c r="A58" s="45" t="s">
        <v>56</v>
      </c>
      <c r="B58" s="34" t="s">
        <v>90</v>
      </c>
      <c r="C58" s="35" t="s">
        <v>50</v>
      </c>
      <c r="D58" s="43">
        <v>10</v>
      </c>
      <c r="E58" s="43">
        <v>10</v>
      </c>
      <c r="F58" s="46" t="s">
        <v>91</v>
      </c>
    </row>
    <row r="59" ht="24" spans="1:6">
      <c r="A59" s="45" t="s">
        <v>92</v>
      </c>
      <c r="B59" s="34" t="s">
        <v>93</v>
      </c>
      <c r="C59" s="35" t="s">
        <v>50</v>
      </c>
      <c r="D59" s="43">
        <v>30</v>
      </c>
      <c r="E59" s="43">
        <v>30</v>
      </c>
      <c r="F59" s="46" t="s">
        <v>94</v>
      </c>
    </row>
    <row r="60" ht="12.75" spans="1:6">
      <c r="A60" s="45" t="s">
        <v>95</v>
      </c>
      <c r="B60" s="40" t="s">
        <v>96</v>
      </c>
      <c r="C60" s="38" t="s">
        <v>64</v>
      </c>
      <c r="D60" s="44">
        <v>30</v>
      </c>
      <c r="E60" s="43">
        <v>20</v>
      </c>
      <c r="F60" s="46" t="s">
        <v>97</v>
      </c>
    </row>
    <row r="61" ht="24" spans="1:6">
      <c r="A61" s="45"/>
      <c r="B61" s="40"/>
      <c r="C61" s="35" t="s">
        <v>50</v>
      </c>
      <c r="D61" s="44"/>
      <c r="E61" s="43">
        <v>10</v>
      </c>
      <c r="F61" s="46" t="s">
        <v>98</v>
      </c>
    </row>
    <row r="62" ht="12.75" spans="1:6">
      <c r="A62" s="45" t="s">
        <v>99</v>
      </c>
      <c r="B62" s="40" t="s">
        <v>100</v>
      </c>
      <c r="C62" s="38" t="s">
        <v>64</v>
      </c>
      <c r="D62" s="43">
        <v>20</v>
      </c>
      <c r="E62" s="43">
        <v>20</v>
      </c>
      <c r="F62" s="46" t="s">
        <v>101</v>
      </c>
    </row>
    <row r="63" ht="12.75" spans="1:6">
      <c r="A63" s="45" t="s">
        <v>102</v>
      </c>
      <c r="B63" s="40" t="s">
        <v>103</v>
      </c>
      <c r="C63" s="38" t="s">
        <v>64</v>
      </c>
      <c r="D63" s="44">
        <v>20</v>
      </c>
      <c r="E63" s="43">
        <v>20</v>
      </c>
      <c r="F63" s="46" t="s">
        <v>104</v>
      </c>
    </row>
    <row r="64" s="3" customFormat="1" ht="12.75" spans="1:6">
      <c r="A64" s="45" t="s">
        <v>105</v>
      </c>
      <c r="B64" s="19" t="s">
        <v>106</v>
      </c>
      <c r="C64" s="30"/>
      <c r="D64" s="31">
        <f>SUM(D65:D68)</f>
        <v>48</v>
      </c>
      <c r="E64" s="31">
        <f>SUM(E65:E68)</f>
        <v>48</v>
      </c>
      <c r="F64" s="32"/>
    </row>
    <row r="65" ht="12.75" spans="1:6">
      <c r="A65" s="45" t="s">
        <v>42</v>
      </c>
      <c r="B65" s="34" t="s">
        <v>43</v>
      </c>
      <c r="C65" s="35" t="s">
        <v>44</v>
      </c>
      <c r="D65" s="43">
        <f>E65+E66</f>
        <v>8</v>
      </c>
      <c r="E65" s="43">
        <v>5</v>
      </c>
      <c r="F65" s="46" t="s">
        <v>107</v>
      </c>
    </row>
    <row r="66" ht="12.75" spans="1:6">
      <c r="A66" s="45"/>
      <c r="B66" s="34"/>
      <c r="C66" s="35" t="s">
        <v>21</v>
      </c>
      <c r="D66" s="43"/>
      <c r="E66" s="43">
        <v>3</v>
      </c>
      <c r="F66" s="49" t="s">
        <v>108</v>
      </c>
    </row>
    <row r="67" ht="24" spans="1:6">
      <c r="A67" s="45" t="s">
        <v>48</v>
      </c>
      <c r="B67" s="34" t="s">
        <v>109</v>
      </c>
      <c r="C67" s="35" t="s">
        <v>50</v>
      </c>
      <c r="D67" s="43">
        <v>10</v>
      </c>
      <c r="E67" s="43">
        <v>10</v>
      </c>
      <c r="F67" s="49" t="s">
        <v>110</v>
      </c>
    </row>
    <row r="68" ht="39" customHeight="1" spans="1:6">
      <c r="A68" s="45" t="s">
        <v>52</v>
      </c>
      <c r="B68" s="34" t="s">
        <v>111</v>
      </c>
      <c r="C68" s="35" t="s">
        <v>50</v>
      </c>
      <c r="D68" s="43">
        <v>30</v>
      </c>
      <c r="E68" s="43">
        <v>30</v>
      </c>
      <c r="F68" s="49" t="s">
        <v>112</v>
      </c>
    </row>
    <row r="69" ht="36" spans="1:6">
      <c r="A69" s="45" t="s">
        <v>113</v>
      </c>
      <c r="B69" s="34" t="s">
        <v>114</v>
      </c>
      <c r="C69" s="35" t="s">
        <v>50</v>
      </c>
      <c r="D69" s="44">
        <v>60</v>
      </c>
      <c r="E69" s="43">
        <v>50</v>
      </c>
      <c r="F69" s="49" t="s">
        <v>115</v>
      </c>
    </row>
    <row r="70" ht="24" spans="1:6">
      <c r="A70" s="45"/>
      <c r="B70" s="34"/>
      <c r="C70" s="35" t="s">
        <v>50</v>
      </c>
      <c r="D70" s="44"/>
      <c r="E70" s="43">
        <v>10</v>
      </c>
      <c r="F70" s="49" t="s">
        <v>116</v>
      </c>
    </row>
    <row r="71" ht="36" spans="1:6">
      <c r="A71" s="45" t="s">
        <v>117</v>
      </c>
      <c r="B71" s="34" t="s">
        <v>118</v>
      </c>
      <c r="C71" s="35" t="s">
        <v>50</v>
      </c>
      <c r="D71" s="43">
        <v>50</v>
      </c>
      <c r="E71" s="43">
        <v>50</v>
      </c>
      <c r="F71" s="49" t="s">
        <v>119</v>
      </c>
    </row>
    <row r="72" ht="12.75" spans="1:6">
      <c r="A72" s="45" t="s">
        <v>120</v>
      </c>
      <c r="B72" s="50" t="s">
        <v>121</v>
      </c>
      <c r="C72" s="38" t="s">
        <v>122</v>
      </c>
      <c r="D72" s="44">
        <v>8</v>
      </c>
      <c r="E72" s="43">
        <v>8</v>
      </c>
      <c r="F72" s="49" t="s">
        <v>123</v>
      </c>
    </row>
    <row r="73" ht="12.75" spans="1:6">
      <c r="A73" s="45" t="s">
        <v>124</v>
      </c>
      <c r="B73" s="50" t="s">
        <v>125</v>
      </c>
      <c r="C73" s="38" t="s">
        <v>122</v>
      </c>
      <c r="D73" s="44">
        <f>E73+E74</f>
        <v>98</v>
      </c>
      <c r="E73" s="43">
        <v>8</v>
      </c>
      <c r="F73" s="49" t="s">
        <v>126</v>
      </c>
    </row>
    <row r="74" ht="60" spans="1:6">
      <c r="A74" s="45"/>
      <c r="B74" s="50"/>
      <c r="C74" s="35" t="s">
        <v>50</v>
      </c>
      <c r="D74" s="44"/>
      <c r="E74" s="43">
        <v>90</v>
      </c>
      <c r="F74" s="49" t="s">
        <v>127</v>
      </c>
    </row>
    <row r="75" s="3" customFormat="1" ht="12.75" spans="1:6">
      <c r="A75" s="18" t="s">
        <v>128</v>
      </c>
      <c r="B75" s="19" t="s">
        <v>129</v>
      </c>
      <c r="C75" s="30"/>
      <c r="D75" s="31">
        <f>SUM(D76:D78)</f>
        <v>45</v>
      </c>
      <c r="E75" s="31">
        <f>SUM(E76:E78)</f>
        <v>45</v>
      </c>
      <c r="F75" s="32"/>
    </row>
    <row r="76" ht="12.75" spans="1:6">
      <c r="A76" s="45" t="s">
        <v>42</v>
      </c>
      <c r="B76" s="34" t="s">
        <v>43</v>
      </c>
      <c r="C76" s="35" t="s">
        <v>44</v>
      </c>
      <c r="D76" s="43">
        <v>5</v>
      </c>
      <c r="E76" s="43">
        <v>5</v>
      </c>
      <c r="F76" s="46" t="s">
        <v>130</v>
      </c>
    </row>
    <row r="77" ht="24" spans="1:6">
      <c r="A77" s="45" t="s">
        <v>48</v>
      </c>
      <c r="B77" s="34" t="s">
        <v>131</v>
      </c>
      <c r="C77" s="35" t="s">
        <v>50</v>
      </c>
      <c r="D77" s="43">
        <v>10</v>
      </c>
      <c r="E77" s="43">
        <v>10</v>
      </c>
      <c r="F77" s="46" t="s">
        <v>132</v>
      </c>
    </row>
    <row r="78" ht="24" spans="1:6">
      <c r="A78" s="45" t="s">
        <v>52</v>
      </c>
      <c r="B78" s="34" t="s">
        <v>133</v>
      </c>
      <c r="C78" s="35" t="s">
        <v>50</v>
      </c>
      <c r="D78" s="43">
        <v>30</v>
      </c>
      <c r="E78" s="43">
        <v>30</v>
      </c>
      <c r="F78" s="46" t="s">
        <v>134</v>
      </c>
    </row>
    <row r="79" ht="91" customHeight="1" spans="1:6">
      <c r="A79" s="45" t="s">
        <v>135</v>
      </c>
      <c r="B79" s="34" t="s">
        <v>136</v>
      </c>
      <c r="C79" s="35" t="s">
        <v>50</v>
      </c>
      <c r="D79" s="43">
        <v>130</v>
      </c>
      <c r="E79" s="43">
        <v>130</v>
      </c>
      <c r="F79" s="46" t="s">
        <v>137</v>
      </c>
    </row>
    <row r="80" ht="48" spans="1:6">
      <c r="A80" s="45" t="s">
        <v>138</v>
      </c>
      <c r="B80" s="34" t="s">
        <v>139</v>
      </c>
      <c r="C80" s="35" t="s">
        <v>50</v>
      </c>
      <c r="D80" s="43">
        <v>100</v>
      </c>
      <c r="E80" s="43">
        <v>100</v>
      </c>
      <c r="F80" s="46" t="s">
        <v>140</v>
      </c>
    </row>
    <row r="81" s="3" customFormat="1" ht="12.75" spans="1:6">
      <c r="A81" s="45" t="s">
        <v>141</v>
      </c>
      <c r="B81" s="19" t="s">
        <v>142</v>
      </c>
      <c r="C81" s="30"/>
      <c r="D81" s="31">
        <f>SUM(D82)</f>
        <v>10</v>
      </c>
      <c r="E81" s="31">
        <f>SUM(E82)</f>
        <v>5</v>
      </c>
      <c r="F81" s="32"/>
    </row>
    <row r="82" ht="12.75" spans="1:6">
      <c r="A82" s="45" t="s">
        <v>42</v>
      </c>
      <c r="B82" s="34" t="s">
        <v>43</v>
      </c>
      <c r="C82" s="35" t="s">
        <v>44</v>
      </c>
      <c r="D82" s="43">
        <f>E82+E83</f>
        <v>10</v>
      </c>
      <c r="E82" s="43">
        <v>5</v>
      </c>
      <c r="F82" s="46" t="s">
        <v>143</v>
      </c>
    </row>
    <row r="83" ht="12.75" spans="1:6">
      <c r="A83" s="45"/>
      <c r="B83" s="34"/>
      <c r="C83" s="35" t="s">
        <v>18</v>
      </c>
      <c r="D83" s="43"/>
      <c r="E83" s="43">
        <v>5</v>
      </c>
      <c r="F83" s="46" t="s">
        <v>144</v>
      </c>
    </row>
    <row r="84" ht="36" spans="1:6">
      <c r="A84" s="45" t="s">
        <v>145</v>
      </c>
      <c r="B84" s="34" t="s">
        <v>146</v>
      </c>
      <c r="C84" s="35" t="s">
        <v>50</v>
      </c>
      <c r="D84" s="43">
        <v>60</v>
      </c>
      <c r="E84" s="43">
        <v>60</v>
      </c>
      <c r="F84" s="46" t="s">
        <v>147</v>
      </c>
    </row>
    <row r="85" ht="12.75" spans="1:6">
      <c r="A85" s="45" t="s">
        <v>148</v>
      </c>
      <c r="B85" s="50" t="s">
        <v>149</v>
      </c>
      <c r="C85" s="38" t="s">
        <v>64</v>
      </c>
      <c r="D85" s="43">
        <v>40</v>
      </c>
      <c r="E85" s="43">
        <v>20</v>
      </c>
      <c r="F85" s="46" t="s">
        <v>150</v>
      </c>
    </row>
    <row r="86" ht="24" spans="1:6">
      <c r="A86" s="45"/>
      <c r="B86" s="50"/>
      <c r="C86" s="35" t="s">
        <v>50</v>
      </c>
      <c r="D86" s="43"/>
      <c r="E86" s="43">
        <v>20</v>
      </c>
      <c r="F86" s="46" t="s">
        <v>151</v>
      </c>
    </row>
    <row r="87" ht="24" spans="1:6">
      <c r="A87" s="45" t="s">
        <v>152</v>
      </c>
      <c r="B87" s="50" t="s">
        <v>153</v>
      </c>
      <c r="C87" s="35" t="s">
        <v>50</v>
      </c>
      <c r="D87" s="43">
        <v>30</v>
      </c>
      <c r="E87" s="43">
        <v>30</v>
      </c>
      <c r="F87" s="46" t="s">
        <v>154</v>
      </c>
    </row>
    <row r="88" ht="24" spans="1:6">
      <c r="A88" s="45" t="s">
        <v>155</v>
      </c>
      <c r="B88" s="34" t="s">
        <v>156</v>
      </c>
      <c r="C88" s="35" t="s">
        <v>50</v>
      </c>
      <c r="D88" s="43">
        <f>E88+E89</f>
        <v>153</v>
      </c>
      <c r="E88" s="43">
        <v>150</v>
      </c>
      <c r="F88" s="49" t="s">
        <v>157</v>
      </c>
    </row>
    <row r="89" ht="12.75" spans="1:6">
      <c r="A89" s="45"/>
      <c r="B89" s="34"/>
      <c r="C89" s="35" t="s">
        <v>44</v>
      </c>
      <c r="D89" s="43"/>
      <c r="E89" s="43">
        <v>3</v>
      </c>
      <c r="F89" s="46" t="s">
        <v>158</v>
      </c>
    </row>
    <row r="90" s="3" customFormat="1" ht="12.75" spans="1:6">
      <c r="A90" s="45" t="s">
        <v>159</v>
      </c>
      <c r="B90" s="19" t="s">
        <v>160</v>
      </c>
      <c r="C90" s="51"/>
      <c r="D90" s="31">
        <f>SUM(D91:D93)</f>
        <v>40</v>
      </c>
      <c r="E90" s="31">
        <f>SUM(E91:E93)</f>
        <v>40</v>
      </c>
      <c r="F90" s="32"/>
    </row>
    <row r="91" ht="12.75" spans="1:6">
      <c r="A91" s="45" t="s">
        <v>42</v>
      </c>
      <c r="B91" s="40" t="s">
        <v>43</v>
      </c>
      <c r="C91" s="35" t="s">
        <v>44</v>
      </c>
      <c r="D91" s="39">
        <f>E91+E92</f>
        <v>30</v>
      </c>
      <c r="E91" s="43">
        <v>5</v>
      </c>
      <c r="F91" s="46" t="s">
        <v>161</v>
      </c>
    </row>
    <row r="92" ht="12.75" spans="1:6">
      <c r="A92" s="45"/>
      <c r="B92" s="40"/>
      <c r="C92" s="35" t="s">
        <v>162</v>
      </c>
      <c r="D92" s="39"/>
      <c r="E92" s="43">
        <v>25</v>
      </c>
      <c r="F92" s="46"/>
    </row>
    <row r="93" ht="24" spans="1:6">
      <c r="A93" s="45" t="s">
        <v>48</v>
      </c>
      <c r="B93" s="40" t="s">
        <v>163</v>
      </c>
      <c r="C93" s="35" t="s">
        <v>50</v>
      </c>
      <c r="D93" s="43">
        <v>10</v>
      </c>
      <c r="E93" s="43">
        <v>10</v>
      </c>
      <c r="F93" s="46" t="s">
        <v>164</v>
      </c>
    </row>
    <row r="94" ht="24" spans="1:6">
      <c r="A94" s="45" t="s">
        <v>165</v>
      </c>
      <c r="B94" s="40" t="s">
        <v>166</v>
      </c>
      <c r="C94" s="35" t="s">
        <v>50</v>
      </c>
      <c r="D94" s="43">
        <v>10</v>
      </c>
      <c r="E94" s="43">
        <v>10</v>
      </c>
      <c r="F94" s="46" t="s">
        <v>167</v>
      </c>
    </row>
    <row r="95" ht="24" spans="1:6">
      <c r="A95" s="45" t="s">
        <v>168</v>
      </c>
      <c r="B95" s="40" t="s">
        <v>169</v>
      </c>
      <c r="C95" s="35" t="s">
        <v>50</v>
      </c>
      <c r="D95" s="43">
        <v>40</v>
      </c>
      <c r="E95" s="43">
        <v>40</v>
      </c>
      <c r="F95" s="46" t="s">
        <v>170</v>
      </c>
    </row>
    <row r="96" ht="24" spans="1:6">
      <c r="A96" s="45" t="s">
        <v>171</v>
      </c>
      <c r="B96" s="40" t="s">
        <v>172</v>
      </c>
      <c r="C96" s="35" t="s">
        <v>50</v>
      </c>
      <c r="D96" s="43">
        <v>10</v>
      </c>
      <c r="E96" s="43">
        <v>10</v>
      </c>
      <c r="F96" s="46" t="s">
        <v>173</v>
      </c>
    </row>
    <row r="97" s="3" customFormat="1" ht="21" customHeight="1" spans="1:6">
      <c r="A97" s="45" t="s">
        <v>174</v>
      </c>
      <c r="B97" s="19" t="s">
        <v>175</v>
      </c>
      <c r="C97" s="30"/>
      <c r="D97" s="31">
        <f>SUM(D98:D99)</f>
        <v>15</v>
      </c>
      <c r="E97" s="31">
        <f>SUM(E98:E99)</f>
        <v>15</v>
      </c>
      <c r="F97" s="32"/>
    </row>
    <row r="98" ht="21" customHeight="1" spans="1:6">
      <c r="A98" s="45" t="s">
        <v>176</v>
      </c>
      <c r="B98" s="34" t="s">
        <v>43</v>
      </c>
      <c r="C98" s="35" t="s">
        <v>44</v>
      </c>
      <c r="D98" s="43">
        <v>5</v>
      </c>
      <c r="E98" s="43">
        <v>5</v>
      </c>
      <c r="F98" s="46" t="s">
        <v>177</v>
      </c>
    </row>
    <row r="99" ht="21" customHeight="1" spans="1:6">
      <c r="A99" s="45" t="s">
        <v>178</v>
      </c>
      <c r="B99" s="50" t="s">
        <v>179</v>
      </c>
      <c r="C99" s="35" t="s">
        <v>50</v>
      </c>
      <c r="D99" s="43">
        <v>10</v>
      </c>
      <c r="E99" s="43">
        <v>10</v>
      </c>
      <c r="F99" s="46" t="s">
        <v>180</v>
      </c>
    </row>
    <row r="100" ht="21" customHeight="1" spans="1:6">
      <c r="A100" s="45" t="s">
        <v>181</v>
      </c>
      <c r="B100" s="50" t="s">
        <v>182</v>
      </c>
      <c r="C100" s="38" t="s">
        <v>64</v>
      </c>
      <c r="D100" s="43">
        <v>100</v>
      </c>
      <c r="E100" s="43">
        <v>20</v>
      </c>
      <c r="F100" s="46" t="s">
        <v>183</v>
      </c>
    </row>
    <row r="101" ht="21" customHeight="1" spans="1:6">
      <c r="A101" s="45"/>
      <c r="B101" s="50"/>
      <c r="C101" s="35" t="s">
        <v>50</v>
      </c>
      <c r="D101" s="43"/>
      <c r="E101" s="43">
        <v>80</v>
      </c>
      <c r="F101" s="46" t="s">
        <v>184</v>
      </c>
    </row>
    <row r="102" ht="21" customHeight="1" spans="1:6">
      <c r="A102" s="45" t="s">
        <v>185</v>
      </c>
      <c r="B102" s="50" t="s">
        <v>186</v>
      </c>
      <c r="C102" s="35" t="s">
        <v>50</v>
      </c>
      <c r="D102" s="43">
        <v>30</v>
      </c>
      <c r="E102" s="43">
        <v>30</v>
      </c>
      <c r="F102" s="46" t="s">
        <v>187</v>
      </c>
    </row>
    <row r="103" ht="21" customHeight="1" spans="1:6">
      <c r="A103" s="45" t="s">
        <v>188</v>
      </c>
      <c r="B103" s="50" t="s">
        <v>189</v>
      </c>
      <c r="C103" s="35" t="s">
        <v>50</v>
      </c>
      <c r="D103" s="43">
        <v>50</v>
      </c>
      <c r="E103" s="43">
        <v>50</v>
      </c>
      <c r="F103" s="46" t="s">
        <v>190</v>
      </c>
    </row>
    <row r="104" s="3" customFormat="1" ht="21" customHeight="1" spans="1:6">
      <c r="A104" s="45" t="s">
        <v>191</v>
      </c>
      <c r="B104" s="19" t="s">
        <v>192</v>
      </c>
      <c r="C104" s="30"/>
      <c r="D104" s="31">
        <f>SUM(D105)</f>
        <v>5</v>
      </c>
      <c r="E104" s="31">
        <f>SUM(E105)</f>
        <v>5</v>
      </c>
      <c r="F104" s="32"/>
    </row>
    <row r="105" ht="21" customHeight="1" spans="1:6">
      <c r="A105" s="45" t="s">
        <v>42</v>
      </c>
      <c r="B105" s="50" t="s">
        <v>43</v>
      </c>
      <c r="C105" s="35" t="s">
        <v>44</v>
      </c>
      <c r="D105" s="52">
        <v>5</v>
      </c>
      <c r="E105" s="52">
        <v>5</v>
      </c>
      <c r="F105" s="49" t="s">
        <v>193</v>
      </c>
    </row>
    <row r="106" ht="24" spans="1:6">
      <c r="A106" s="45" t="s">
        <v>194</v>
      </c>
      <c r="B106" s="34" t="s">
        <v>195</v>
      </c>
      <c r="C106" s="35" t="s">
        <v>50</v>
      </c>
      <c r="D106" s="39">
        <v>20</v>
      </c>
      <c r="E106" s="43">
        <v>20</v>
      </c>
      <c r="F106" s="49" t="s">
        <v>196</v>
      </c>
    </row>
    <row r="107" ht="21" customHeight="1" spans="1:6">
      <c r="A107" s="45" t="s">
        <v>197</v>
      </c>
      <c r="B107" s="50" t="s">
        <v>198</v>
      </c>
      <c r="C107" s="38" t="s">
        <v>64</v>
      </c>
      <c r="D107" s="44">
        <f t="shared" ref="D107:D112" si="0">E107+E108</f>
        <v>30</v>
      </c>
      <c r="E107" s="43">
        <v>20</v>
      </c>
      <c r="F107" s="46" t="s">
        <v>199</v>
      </c>
    </row>
    <row r="108" ht="21" customHeight="1" spans="1:6">
      <c r="A108" s="45"/>
      <c r="B108" s="50"/>
      <c r="C108" s="35" t="s">
        <v>50</v>
      </c>
      <c r="D108" s="44"/>
      <c r="E108" s="43">
        <v>10</v>
      </c>
      <c r="F108" s="46" t="s">
        <v>200</v>
      </c>
    </row>
    <row r="109" s="3" customFormat="1" ht="21" customHeight="1" spans="1:6">
      <c r="A109" s="18" t="s">
        <v>201</v>
      </c>
      <c r="B109" s="19" t="s">
        <v>202</v>
      </c>
      <c r="C109" s="30"/>
      <c r="D109" s="31">
        <f>SUM(D110:D117)</f>
        <v>145</v>
      </c>
      <c r="E109" s="31">
        <f>SUM(E110:E117)</f>
        <v>145</v>
      </c>
      <c r="F109" s="32"/>
    </row>
    <row r="110" ht="21" customHeight="1" spans="1:6">
      <c r="A110" s="45" t="s">
        <v>42</v>
      </c>
      <c r="B110" s="34" t="s">
        <v>203</v>
      </c>
      <c r="C110" s="35" t="s">
        <v>44</v>
      </c>
      <c r="D110" s="43">
        <f t="shared" si="0"/>
        <v>55</v>
      </c>
      <c r="E110" s="43">
        <v>5</v>
      </c>
      <c r="F110" s="46" t="s">
        <v>204</v>
      </c>
    </row>
    <row r="111" ht="21" customHeight="1" spans="1:6">
      <c r="A111" s="45"/>
      <c r="B111" s="34"/>
      <c r="C111" s="38" t="s">
        <v>205</v>
      </c>
      <c r="D111" s="43"/>
      <c r="E111" s="43">
        <v>50</v>
      </c>
      <c r="F111" s="46" t="s">
        <v>206</v>
      </c>
    </row>
    <row r="112" ht="21" customHeight="1" spans="1:6">
      <c r="A112" s="45" t="s">
        <v>207</v>
      </c>
      <c r="B112" s="50" t="s">
        <v>208</v>
      </c>
      <c r="C112" s="38" t="s">
        <v>64</v>
      </c>
      <c r="D112" s="44">
        <f t="shared" si="0"/>
        <v>50</v>
      </c>
      <c r="E112" s="43">
        <v>20</v>
      </c>
      <c r="F112" s="46" t="s">
        <v>209</v>
      </c>
    </row>
    <row r="113" ht="24" spans="1:6">
      <c r="A113" s="45"/>
      <c r="B113" s="50"/>
      <c r="C113" s="35" t="s">
        <v>50</v>
      </c>
      <c r="D113" s="44"/>
      <c r="E113" s="43">
        <v>30</v>
      </c>
      <c r="F113" s="46" t="s">
        <v>210</v>
      </c>
    </row>
    <row r="114" ht="24" spans="1:6">
      <c r="A114" s="45" t="s">
        <v>211</v>
      </c>
      <c r="B114" s="50" t="s">
        <v>212</v>
      </c>
      <c r="C114" s="35" t="s">
        <v>50</v>
      </c>
      <c r="D114" s="43">
        <v>10</v>
      </c>
      <c r="E114" s="43">
        <v>10</v>
      </c>
      <c r="F114" s="46" t="s">
        <v>213</v>
      </c>
    </row>
    <row r="115" ht="24" spans="1:6">
      <c r="A115" s="45" t="s">
        <v>214</v>
      </c>
      <c r="B115" s="50" t="s">
        <v>215</v>
      </c>
      <c r="C115" s="35" t="s">
        <v>50</v>
      </c>
      <c r="D115" s="43">
        <v>10</v>
      </c>
      <c r="E115" s="43">
        <v>10</v>
      </c>
      <c r="F115" s="46" t="s">
        <v>216</v>
      </c>
    </row>
    <row r="116" ht="24" spans="1:6">
      <c r="A116" s="45" t="s">
        <v>217</v>
      </c>
      <c r="B116" s="50" t="s">
        <v>218</v>
      </c>
      <c r="C116" s="35" t="s">
        <v>50</v>
      </c>
      <c r="D116" s="43">
        <v>10</v>
      </c>
      <c r="E116" s="43">
        <v>10</v>
      </c>
      <c r="F116" s="46" t="s">
        <v>219</v>
      </c>
    </row>
    <row r="117" ht="24" spans="1:6">
      <c r="A117" s="45" t="s">
        <v>220</v>
      </c>
      <c r="B117" s="50" t="s">
        <v>221</v>
      </c>
      <c r="C117" s="35" t="s">
        <v>50</v>
      </c>
      <c r="D117" s="43">
        <v>10</v>
      </c>
      <c r="E117" s="43">
        <v>10</v>
      </c>
      <c r="F117" s="46" t="s">
        <v>222</v>
      </c>
    </row>
    <row r="118" ht="24" spans="1:6">
      <c r="A118" s="45" t="s">
        <v>223</v>
      </c>
      <c r="B118" s="34" t="s">
        <v>224</v>
      </c>
      <c r="C118" s="35" t="s">
        <v>50</v>
      </c>
      <c r="D118" s="43">
        <f>E118+E119</f>
        <v>22</v>
      </c>
      <c r="E118" s="43">
        <v>20</v>
      </c>
      <c r="F118" s="49" t="s">
        <v>224</v>
      </c>
    </row>
    <row r="119" ht="12.75" spans="1:6">
      <c r="A119" s="53"/>
      <c r="B119" s="54"/>
      <c r="C119" s="55" t="s">
        <v>44</v>
      </c>
      <c r="D119" s="56"/>
      <c r="E119" s="56">
        <v>2</v>
      </c>
      <c r="F119" s="57" t="s">
        <v>225</v>
      </c>
    </row>
    <row r="120" spans="2:6">
      <c r="B120" s="58"/>
      <c r="C120" s="58"/>
      <c r="D120" s="58"/>
      <c r="E120" s="58"/>
      <c r="F120" s="58"/>
    </row>
    <row r="121" spans="2:6">
      <c r="B121" s="58"/>
      <c r="C121" s="58"/>
      <c r="D121" s="58"/>
      <c r="E121" s="58"/>
      <c r="F121" s="58"/>
    </row>
    <row r="122" spans="2:6">
      <c r="B122" s="59"/>
      <c r="C122" s="60"/>
      <c r="D122" s="59"/>
      <c r="E122" s="59"/>
      <c r="F122" s="58"/>
    </row>
    <row r="123" spans="2:6">
      <c r="B123" s="59"/>
      <c r="C123" s="60"/>
      <c r="D123" s="59"/>
      <c r="E123" s="59"/>
      <c r="F123" s="58"/>
    </row>
    <row r="124" spans="2:6">
      <c r="B124" s="59"/>
      <c r="C124" s="60"/>
      <c r="D124" s="59"/>
      <c r="E124" s="59"/>
      <c r="F124" s="58"/>
    </row>
    <row r="125" spans="2:6">
      <c r="B125" s="59"/>
      <c r="C125" s="60"/>
      <c r="D125" s="59"/>
      <c r="E125" s="59"/>
      <c r="F125" s="58"/>
    </row>
    <row r="126" spans="2:6">
      <c r="B126" s="59"/>
      <c r="C126" s="60"/>
      <c r="D126" s="59"/>
      <c r="E126" s="59"/>
      <c r="F126" s="58"/>
    </row>
    <row r="127" spans="2:6">
      <c r="B127" s="59"/>
      <c r="C127" s="60"/>
      <c r="D127" s="59"/>
      <c r="E127" s="59"/>
      <c r="F127" s="58"/>
    </row>
    <row r="128" spans="2:6">
      <c r="B128" s="59"/>
      <c r="C128" s="60"/>
      <c r="D128" s="59"/>
      <c r="E128" s="59"/>
      <c r="F128" s="58"/>
    </row>
    <row r="129" spans="2:6">
      <c r="B129" s="59"/>
      <c r="C129" s="60"/>
      <c r="D129" s="59"/>
      <c r="E129" s="59"/>
      <c r="F129" s="58"/>
    </row>
    <row r="130" spans="2:6">
      <c r="B130" s="59"/>
      <c r="C130" s="60"/>
      <c r="D130" s="59"/>
      <c r="E130" s="59"/>
      <c r="F130" s="58"/>
    </row>
    <row r="131" spans="2:6">
      <c r="B131" s="59"/>
      <c r="C131" s="60"/>
      <c r="D131" s="59"/>
      <c r="E131" s="59"/>
      <c r="F131" s="58"/>
    </row>
    <row r="132" spans="2:6">
      <c r="B132" s="59"/>
      <c r="C132" s="60"/>
      <c r="D132" s="59"/>
      <c r="E132" s="59"/>
      <c r="F132" s="58"/>
    </row>
  </sheetData>
  <mergeCells count="74">
    <mergeCell ref="A1:F1"/>
    <mergeCell ref="D3:E3"/>
    <mergeCell ref="A6:C6"/>
    <mergeCell ref="A33:C33"/>
    <mergeCell ref="B120:E120"/>
    <mergeCell ref="B121:E121"/>
    <mergeCell ref="A3:A4"/>
    <mergeCell ref="A8:A10"/>
    <mergeCell ref="A11:A18"/>
    <mergeCell ref="A19:A22"/>
    <mergeCell ref="A24:A30"/>
    <mergeCell ref="A35:A37"/>
    <mergeCell ref="A39:A40"/>
    <mergeCell ref="A43:A44"/>
    <mergeCell ref="A50:A55"/>
    <mergeCell ref="A60:A61"/>
    <mergeCell ref="A65:A66"/>
    <mergeCell ref="A69:A70"/>
    <mergeCell ref="A73:A74"/>
    <mergeCell ref="A82:A83"/>
    <mergeCell ref="A85:A86"/>
    <mergeCell ref="A88:A89"/>
    <mergeCell ref="A91:A92"/>
    <mergeCell ref="A100:A101"/>
    <mergeCell ref="A107:A108"/>
    <mergeCell ref="A110:A111"/>
    <mergeCell ref="A112:A113"/>
    <mergeCell ref="A118:A119"/>
    <mergeCell ref="B3:B4"/>
    <mergeCell ref="B8:B10"/>
    <mergeCell ref="B11:B18"/>
    <mergeCell ref="B19:B22"/>
    <mergeCell ref="B24:B30"/>
    <mergeCell ref="B35:B37"/>
    <mergeCell ref="B39:B40"/>
    <mergeCell ref="B43:B44"/>
    <mergeCell ref="B50:B55"/>
    <mergeCell ref="B60:B61"/>
    <mergeCell ref="B65:B66"/>
    <mergeCell ref="B69:B70"/>
    <mergeCell ref="B73:B74"/>
    <mergeCell ref="B82:B83"/>
    <mergeCell ref="B85:B86"/>
    <mergeCell ref="B88:B89"/>
    <mergeCell ref="B91:B92"/>
    <mergeCell ref="B100:B101"/>
    <mergeCell ref="B107:B108"/>
    <mergeCell ref="B110:B111"/>
    <mergeCell ref="B112:B113"/>
    <mergeCell ref="B118:B119"/>
    <mergeCell ref="C3:C4"/>
    <mergeCell ref="D8:D10"/>
    <mergeCell ref="D11:D18"/>
    <mergeCell ref="D19:D22"/>
    <mergeCell ref="D24:D30"/>
    <mergeCell ref="D35:D37"/>
    <mergeCell ref="D50:D55"/>
    <mergeCell ref="D60:D61"/>
    <mergeCell ref="D65:D66"/>
    <mergeCell ref="D69:D70"/>
    <mergeCell ref="D73:D74"/>
    <mergeCell ref="D82:D83"/>
    <mergeCell ref="D85:D86"/>
    <mergeCell ref="D88:D89"/>
    <mergeCell ref="D91:D92"/>
    <mergeCell ref="D100:D101"/>
    <mergeCell ref="D107:D108"/>
    <mergeCell ref="D110:D111"/>
    <mergeCell ref="D112:D113"/>
    <mergeCell ref="D118:D119"/>
    <mergeCell ref="F3:F4"/>
    <mergeCell ref="F36:F37"/>
    <mergeCell ref="F51:F53"/>
    <mergeCell ref="F91:F92"/>
  </mergeCells>
  <printOptions horizontalCentered="1"/>
  <pageMargins left="0.235416666666667" right="0.275" top="0.786805555555556" bottom="0.707638888888889" header="0.313888888888889" footer="0.471527777777778"/>
  <pageSetup paperSize="9" scale="75" orientation="portrait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jlczt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1</cp:lastModifiedBy>
  <dcterms:created xsi:type="dcterms:W3CDTF">2006-12-27T06:53:00Z</dcterms:created>
  <cp:lastPrinted>2020-12-15T01:22:00Z</cp:lastPrinted>
  <dcterms:modified xsi:type="dcterms:W3CDTF">2020-12-24T07:45:15Z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