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附表1" sheetId="1" r:id="rId1"/>
    <sheet name="附表2" sheetId="2" r:id="rId2"/>
  </sheets>
  <calcPr calcId="144525" concurrentCalc="0"/>
</workbook>
</file>

<file path=xl/sharedStrings.xml><?xml version="1.0" encoding="utf-8"?>
<sst xmlns="http://schemas.openxmlformats.org/spreadsheetml/2006/main" count="85">
  <si>
    <t>附表1</t>
  </si>
  <si>
    <t>9个统筹区2024年城乡居民基本医疗保险中省级财政补助资金分配表</t>
  </si>
  <si>
    <t>单位:人、万元</t>
  </si>
  <si>
    <t>地区</t>
  </si>
  <si>
    <t>2022年国家核定参保人数</t>
  </si>
  <si>
    <t>此次下达合计</t>
  </si>
  <si>
    <t>中央补助</t>
  </si>
  <si>
    <t>省级补助</t>
  </si>
  <si>
    <t>收回省级社保基金财政专户小计</t>
  </si>
  <si>
    <t>调整下达合计</t>
  </si>
  <si>
    <t>吉林统筹区</t>
  </si>
  <si>
    <t>吉林市</t>
  </si>
  <si>
    <t>永吉县</t>
  </si>
  <si>
    <t>蛟河市</t>
  </si>
  <si>
    <t>舒兰市</t>
  </si>
  <si>
    <t>磐石市</t>
  </si>
  <si>
    <t>桦甸市</t>
  </si>
  <si>
    <t>四平统筹区</t>
  </si>
  <si>
    <t>四平市</t>
  </si>
  <si>
    <t>梨树县</t>
  </si>
  <si>
    <t>双辽市</t>
  </si>
  <si>
    <t>伊通县</t>
  </si>
  <si>
    <t>辽源统筹区</t>
  </si>
  <si>
    <t>辽源市</t>
  </si>
  <si>
    <t>东丰县</t>
  </si>
  <si>
    <t>东辽县</t>
  </si>
  <si>
    <t>通化统筹区</t>
  </si>
  <si>
    <t>通化市</t>
  </si>
  <si>
    <t>通化县</t>
  </si>
  <si>
    <t>集安市</t>
  </si>
  <si>
    <t>柳河县</t>
  </si>
  <si>
    <t>辉南县</t>
  </si>
  <si>
    <t>白山统筹区</t>
  </si>
  <si>
    <t>白山市</t>
  </si>
  <si>
    <t xml:space="preserve">        其中：江源区</t>
  </si>
  <si>
    <t>抚松县</t>
  </si>
  <si>
    <t>靖宇县</t>
  </si>
  <si>
    <t>长白县</t>
  </si>
  <si>
    <t>临江市</t>
  </si>
  <si>
    <t>白城统筹区</t>
  </si>
  <si>
    <t>白城市</t>
  </si>
  <si>
    <t>洮南市</t>
  </si>
  <si>
    <t>大安市</t>
  </si>
  <si>
    <t>镇赉县</t>
  </si>
  <si>
    <t>通榆县</t>
  </si>
  <si>
    <t>松原统筹区</t>
  </si>
  <si>
    <t>松原市</t>
  </si>
  <si>
    <t>前郭县</t>
  </si>
  <si>
    <t>长岭县</t>
  </si>
  <si>
    <t>乾安县</t>
  </si>
  <si>
    <t>扶余市</t>
  </si>
  <si>
    <t>梅河口市</t>
  </si>
  <si>
    <t>长白山管委会</t>
  </si>
  <si>
    <t>附表2</t>
  </si>
  <si>
    <t>9个统筹区市级统筹基金财政专户情况表</t>
  </si>
  <si>
    <t>收款人名称</t>
  </si>
  <si>
    <t>收款人开户行</t>
  </si>
  <si>
    <t>收款人帐号</t>
  </si>
  <si>
    <t>吉林市国库支付中心</t>
  </si>
  <si>
    <t>吉林银行滨江支行</t>
  </si>
  <si>
    <t>60501201090027230-0008</t>
  </si>
  <si>
    <t>四平市社会保障资金管理中心</t>
  </si>
  <si>
    <t xml:space="preserve">中国建设银行股份有限公司四平金财支行 </t>
  </si>
  <si>
    <t>22001622336055002878-0011</t>
  </si>
  <si>
    <t>辽源市财政局社会保障基金专户（子账户：城乡居民医保市级统筹基金）</t>
  </si>
  <si>
    <t>辽源农村商业银行有限责任公司人民大街支行</t>
  </si>
  <si>
    <t>0740305031015200000481</t>
  </si>
  <si>
    <t>通化市财政局</t>
  </si>
  <si>
    <t>吉林银行通化光明路支行</t>
  </si>
  <si>
    <t>801010189300004208-005</t>
  </si>
  <si>
    <t>白山市财政局社会保障基金财政专户</t>
  </si>
  <si>
    <t>工行白山八道江支行</t>
  </si>
  <si>
    <t>0807210309000062527-000000022</t>
  </si>
  <si>
    <t>白城市财政局社会保障资金</t>
  </si>
  <si>
    <t>白城农村商业银行股份有限公司营业部</t>
  </si>
  <si>
    <t>0770102011015300000866</t>
  </si>
  <si>
    <t>松原市财政局社会保障基金</t>
  </si>
  <si>
    <t>吉林银行松原北方支行</t>
  </si>
  <si>
    <t>04001012201090000237-08</t>
  </si>
  <si>
    <t>梅河口市医疗保险基金专户</t>
  </si>
  <si>
    <t>中国工商银行股份有限公司梅河口支行</t>
  </si>
  <si>
    <t>0806221009000925588</t>
  </si>
  <si>
    <t xml:space="preserve">吉林省长白山保护开发区管理委员会财政局社会保险基金专户   </t>
  </si>
  <si>
    <t>长白山农村商业银行股份有限公司池北支行</t>
  </si>
  <si>
    <t>0790803011015300000107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</si>
</sst>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name val="宋体"/>
      <charset val="0"/>
    </font>
    <font>
      <sz val="11"/>
      <name val="宋体"/>
      <charset val="0"/>
    </font>
    <font>
      <sz val="12"/>
      <name val="宋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1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6" fillId="16" borderId="17" applyNumberFormat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76" fontId="8" fillId="0" borderId="0" xfId="0" applyNumberFormat="1" applyFont="1" applyFill="1" applyAlignment="1"/>
    <xf numFmtId="176" fontId="8" fillId="0" borderId="0" xfId="0" applyNumberFormat="1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 wrapText="1"/>
    </xf>
    <xf numFmtId="177" fontId="9" fillId="0" borderId="8" xfId="0" applyNumberFormat="1" applyFont="1" applyFill="1" applyBorder="1" applyAlignment="1">
      <alignment horizontal="right" vertical="center" wrapText="1"/>
    </xf>
    <xf numFmtId="177" fontId="9" fillId="0" borderId="9" xfId="0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 wrapText="1"/>
    </xf>
    <xf numFmtId="177" fontId="9" fillId="0" borderId="11" xfId="0" applyNumberFormat="1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3" fillId="0" borderId="6" xfId="0" applyNumberFormat="1" applyFont="1" applyFill="1" applyBorder="1" applyAlignment="1" quotePrefix="1">
      <alignment horizontal="left" vertical="center"/>
    </xf>
    <xf numFmtId="0" fontId="0" fillId="0" borderId="9" xfId="0" applyFont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50"/>
  <sheetViews>
    <sheetView tabSelected="1" workbookViewId="0">
      <selection activeCell="A9" sqref="A9"/>
    </sheetView>
  </sheetViews>
  <sheetFormatPr defaultColWidth="9" defaultRowHeight="13.5" outlineLevelCol="4"/>
  <cols>
    <col min="1" max="5" width="20.625" style="21" customWidth="1"/>
    <col min="6" max="16382" width="9" style="21"/>
  </cols>
  <sheetData>
    <row r="1" ht="26" customHeight="1" spans="1:1">
      <c r="A1" s="22" t="s">
        <v>0</v>
      </c>
    </row>
    <row r="2" s="18" customFormat="1" ht="31" customHeight="1" spans="1:5">
      <c r="A2" s="23" t="s">
        <v>1</v>
      </c>
      <c r="B2" s="23"/>
      <c r="C2" s="23"/>
      <c r="D2" s="23"/>
      <c r="E2" s="23"/>
    </row>
    <row r="3" s="18" customFormat="1" ht="18" customHeight="1" spans="1:5">
      <c r="A3" s="24"/>
      <c r="B3" s="24"/>
      <c r="C3" s="25"/>
      <c r="D3" s="25"/>
      <c r="E3" s="26" t="s">
        <v>2</v>
      </c>
    </row>
    <row r="4" s="18" customFormat="1" ht="30" customHeight="1" spans="1:5">
      <c r="A4" s="27" t="s">
        <v>3</v>
      </c>
      <c r="B4" s="28" t="s">
        <v>4</v>
      </c>
      <c r="C4" s="28" t="s">
        <v>5</v>
      </c>
      <c r="D4" s="28" t="s">
        <v>6</v>
      </c>
      <c r="E4" s="29" t="s">
        <v>7</v>
      </c>
    </row>
    <row r="5" s="18" customFormat="1" ht="26" customHeight="1" spans="1:5">
      <c r="A5" s="30" t="s">
        <v>8</v>
      </c>
      <c r="B5" s="31"/>
      <c r="C5" s="32">
        <v>-477871</v>
      </c>
      <c r="D5" s="32">
        <v>-335778</v>
      </c>
      <c r="E5" s="33">
        <v>-142093</v>
      </c>
    </row>
    <row r="6" s="18" customFormat="1" ht="18" customHeight="1" spans="1:5">
      <c r="A6" s="34" t="s">
        <v>9</v>
      </c>
      <c r="B6" s="35">
        <f>B7+B14+B19+B23+B29+B36+B42+B48+B49</f>
        <v>9610144</v>
      </c>
      <c r="C6" s="36">
        <f>C7+C14+C19+C23+C29+C36+C42+C48+C49</f>
        <v>477871</v>
      </c>
      <c r="D6" s="36">
        <f>D7+D14+D19+D23+D29+D36+D42+D48+D49</f>
        <v>335778</v>
      </c>
      <c r="E6" s="37">
        <f>E7+E14+E19+E23+E29+E36+E42+E48+E49</f>
        <v>142093</v>
      </c>
    </row>
    <row r="7" s="18" customFormat="1" ht="15" customHeight="1" spans="1:5">
      <c r="A7" s="38" t="s">
        <v>10</v>
      </c>
      <c r="B7" s="39">
        <v>2447597</v>
      </c>
      <c r="C7" s="40">
        <f t="shared" ref="C7:C66" si="0">D7+E7</f>
        <v>121214</v>
      </c>
      <c r="D7" s="41">
        <f>D8+D9+D10+D11+D12+D13</f>
        <v>85519</v>
      </c>
      <c r="E7" s="42">
        <f>E8+E9+E10+E11+E12+E13</f>
        <v>35695</v>
      </c>
    </row>
    <row r="8" s="18" customFormat="1" ht="15" customHeight="1" spans="1:5">
      <c r="A8" s="38" t="s">
        <v>11</v>
      </c>
      <c r="B8" s="39">
        <v>993777</v>
      </c>
      <c r="C8" s="40">
        <f t="shared" si="0"/>
        <v>49549</v>
      </c>
      <c r="D8" s="41">
        <v>34722</v>
      </c>
      <c r="E8" s="43">
        <v>14827</v>
      </c>
    </row>
    <row r="9" s="18" customFormat="1" ht="15" customHeight="1" spans="1:5">
      <c r="A9" s="38" t="s">
        <v>12</v>
      </c>
      <c r="B9" s="39">
        <v>239250</v>
      </c>
      <c r="C9" s="40">
        <f t="shared" si="0"/>
        <v>11793</v>
      </c>
      <c r="D9" s="41">
        <v>8359</v>
      </c>
      <c r="E9" s="43">
        <v>3434</v>
      </c>
    </row>
    <row r="10" s="18" customFormat="1" ht="15" customHeight="1" spans="1:5">
      <c r="A10" s="38" t="s">
        <v>13</v>
      </c>
      <c r="B10" s="39">
        <v>266110</v>
      </c>
      <c r="C10" s="40">
        <f t="shared" si="0"/>
        <v>13118</v>
      </c>
      <c r="D10" s="41">
        <v>9298</v>
      </c>
      <c r="E10" s="43">
        <v>3820</v>
      </c>
    </row>
    <row r="11" s="18" customFormat="1" ht="15" customHeight="1" spans="1:5">
      <c r="A11" s="38" t="s">
        <v>14</v>
      </c>
      <c r="B11" s="39">
        <v>373581</v>
      </c>
      <c r="C11" s="40">
        <f t="shared" si="0"/>
        <v>18415</v>
      </c>
      <c r="D11" s="41">
        <v>13053</v>
      </c>
      <c r="E11" s="43">
        <v>5362</v>
      </c>
    </row>
    <row r="12" s="18" customFormat="1" ht="15" customHeight="1" spans="1:5">
      <c r="A12" s="38" t="s">
        <v>15</v>
      </c>
      <c r="B12" s="39">
        <v>311866</v>
      </c>
      <c r="C12" s="40">
        <f t="shared" si="0"/>
        <v>15374</v>
      </c>
      <c r="D12" s="41">
        <v>10897</v>
      </c>
      <c r="E12" s="43">
        <v>4477</v>
      </c>
    </row>
    <row r="13" s="19" customFormat="1" ht="15" customHeight="1" spans="1:5">
      <c r="A13" s="38" t="s">
        <v>16</v>
      </c>
      <c r="B13" s="39">
        <v>263013</v>
      </c>
      <c r="C13" s="40">
        <f t="shared" si="0"/>
        <v>12965</v>
      </c>
      <c r="D13" s="41">
        <v>9190</v>
      </c>
      <c r="E13" s="43">
        <v>3775</v>
      </c>
    </row>
    <row r="14" s="19" customFormat="1" ht="15" customHeight="1" spans="1:5">
      <c r="A14" s="38" t="s">
        <v>17</v>
      </c>
      <c r="B14" s="39">
        <v>1408797</v>
      </c>
      <c r="C14" s="40">
        <f t="shared" si="0"/>
        <v>70917</v>
      </c>
      <c r="D14" s="41">
        <f>D15+D16+D17+D18</f>
        <v>49223</v>
      </c>
      <c r="E14" s="42">
        <f>E15+E16+E17+E18</f>
        <v>21694</v>
      </c>
    </row>
    <row r="15" s="19" customFormat="1" ht="15" customHeight="1" spans="1:5">
      <c r="A15" s="38" t="s">
        <v>18</v>
      </c>
      <c r="B15" s="39">
        <v>321412</v>
      </c>
      <c r="C15" s="40">
        <f t="shared" si="0"/>
        <v>15927</v>
      </c>
      <c r="D15" s="41">
        <v>11230</v>
      </c>
      <c r="E15" s="43">
        <v>4697</v>
      </c>
    </row>
    <row r="16" s="19" customFormat="1" ht="15" customHeight="1" spans="1:5">
      <c r="A16" s="38" t="s">
        <v>19</v>
      </c>
      <c r="B16" s="39">
        <v>517401</v>
      </c>
      <c r="C16" s="40">
        <f t="shared" si="0"/>
        <v>25505</v>
      </c>
      <c r="D16" s="41">
        <v>18078</v>
      </c>
      <c r="E16" s="43">
        <v>7427</v>
      </c>
    </row>
    <row r="17" s="20" customFormat="1" ht="15" customHeight="1" spans="1:5">
      <c r="A17" s="38" t="s">
        <v>20</v>
      </c>
      <c r="B17" s="39">
        <v>279713</v>
      </c>
      <c r="C17" s="40">
        <f t="shared" si="0"/>
        <v>13788</v>
      </c>
      <c r="D17" s="41">
        <v>9773</v>
      </c>
      <c r="E17" s="43">
        <v>4015</v>
      </c>
    </row>
    <row r="18" s="18" customFormat="1" ht="15" customHeight="1" spans="1:5">
      <c r="A18" s="38" t="s">
        <v>21</v>
      </c>
      <c r="B18" s="39">
        <v>290271</v>
      </c>
      <c r="C18" s="40">
        <f t="shared" si="0"/>
        <v>15697</v>
      </c>
      <c r="D18" s="41">
        <v>10142</v>
      </c>
      <c r="E18" s="43">
        <v>5555</v>
      </c>
    </row>
    <row r="19" s="18" customFormat="1" ht="15" customHeight="1" spans="1:5">
      <c r="A19" s="38" t="s">
        <v>22</v>
      </c>
      <c r="B19" s="39">
        <v>753550</v>
      </c>
      <c r="C19" s="40">
        <f t="shared" si="0"/>
        <v>37147</v>
      </c>
      <c r="D19" s="41">
        <f>D20+D21+D22</f>
        <v>26330</v>
      </c>
      <c r="E19" s="42">
        <f>E20+E21+E22</f>
        <v>10817</v>
      </c>
    </row>
    <row r="20" s="18" customFormat="1" ht="15" customHeight="1" spans="1:5">
      <c r="A20" s="38" t="s">
        <v>23</v>
      </c>
      <c r="B20" s="39">
        <v>240709</v>
      </c>
      <c r="C20" s="40">
        <f t="shared" si="0"/>
        <v>11866</v>
      </c>
      <c r="D20" s="41">
        <v>8411</v>
      </c>
      <c r="E20" s="43">
        <v>3455</v>
      </c>
    </row>
    <row r="21" s="18" customFormat="1" ht="15" customHeight="1" spans="1:5">
      <c r="A21" s="38" t="s">
        <v>24</v>
      </c>
      <c r="B21" s="39">
        <v>271538</v>
      </c>
      <c r="C21" s="40">
        <f t="shared" si="0"/>
        <v>13386</v>
      </c>
      <c r="D21" s="41">
        <v>9488</v>
      </c>
      <c r="E21" s="43">
        <v>3898</v>
      </c>
    </row>
    <row r="22" s="18" customFormat="1" ht="15" customHeight="1" spans="1:5">
      <c r="A22" s="38" t="s">
        <v>25</v>
      </c>
      <c r="B22" s="39">
        <v>241303</v>
      </c>
      <c r="C22" s="40">
        <f t="shared" si="0"/>
        <v>11895</v>
      </c>
      <c r="D22" s="41">
        <v>8431</v>
      </c>
      <c r="E22" s="43">
        <v>3464</v>
      </c>
    </row>
    <row r="23" s="18" customFormat="1" ht="15" customHeight="1" spans="1:5">
      <c r="A23" s="38" t="s">
        <v>26</v>
      </c>
      <c r="B23" s="39">
        <v>957553</v>
      </c>
      <c r="C23" s="40">
        <f t="shared" si="0"/>
        <v>47226</v>
      </c>
      <c r="D23" s="41">
        <f>D24+D25+D26+D27+D28</f>
        <v>33457</v>
      </c>
      <c r="E23" s="42">
        <f>E24+E25+E26+E27+E28</f>
        <v>13769</v>
      </c>
    </row>
    <row r="24" s="18" customFormat="1" ht="15" customHeight="1" spans="1:5">
      <c r="A24" s="38" t="s">
        <v>27</v>
      </c>
      <c r="B24" s="39">
        <v>208871</v>
      </c>
      <c r="C24" s="40">
        <f t="shared" si="0"/>
        <v>10321</v>
      </c>
      <c r="D24" s="41">
        <v>7298</v>
      </c>
      <c r="E24" s="43">
        <v>3023</v>
      </c>
    </row>
    <row r="25" s="18" customFormat="1" ht="15" customHeight="1" spans="1:5">
      <c r="A25" s="38" t="s">
        <v>28</v>
      </c>
      <c r="B25" s="39">
        <v>155036</v>
      </c>
      <c r="C25" s="40">
        <f t="shared" si="0"/>
        <v>7641</v>
      </c>
      <c r="D25" s="41">
        <v>5416</v>
      </c>
      <c r="E25" s="43">
        <v>2225</v>
      </c>
    </row>
    <row r="26" s="18" customFormat="1" ht="15" customHeight="1" spans="1:5">
      <c r="A26" s="38" t="s">
        <v>29</v>
      </c>
      <c r="B26" s="39">
        <v>139203</v>
      </c>
      <c r="C26" s="40">
        <f t="shared" si="0"/>
        <v>6862</v>
      </c>
      <c r="D26" s="41">
        <v>4864</v>
      </c>
      <c r="E26" s="43">
        <v>1998</v>
      </c>
    </row>
    <row r="27" s="18" customFormat="1" ht="15" customHeight="1" spans="1:5">
      <c r="A27" s="38" t="s">
        <v>30</v>
      </c>
      <c r="B27" s="39">
        <v>253675</v>
      </c>
      <c r="C27" s="40">
        <f t="shared" si="0"/>
        <v>12505</v>
      </c>
      <c r="D27" s="41">
        <v>8864</v>
      </c>
      <c r="E27" s="43">
        <v>3641</v>
      </c>
    </row>
    <row r="28" s="18" customFormat="1" ht="15" customHeight="1" spans="1:5">
      <c r="A28" s="38" t="s">
        <v>31</v>
      </c>
      <c r="B28" s="39">
        <v>200768</v>
      </c>
      <c r="C28" s="40">
        <f t="shared" si="0"/>
        <v>9897</v>
      </c>
      <c r="D28" s="41">
        <v>7015</v>
      </c>
      <c r="E28" s="43">
        <v>2882</v>
      </c>
    </row>
    <row r="29" s="18" customFormat="1" ht="15" customHeight="1" spans="1:5">
      <c r="A29" s="38" t="s">
        <v>32</v>
      </c>
      <c r="B29" s="39">
        <v>592651</v>
      </c>
      <c r="C29" s="40">
        <f t="shared" si="0"/>
        <v>29415</v>
      </c>
      <c r="D29" s="41">
        <f>D30+D32+D33+D34+D35</f>
        <v>20707</v>
      </c>
      <c r="E29" s="42">
        <f>E30+E32+E33+E34+E35</f>
        <v>8708</v>
      </c>
    </row>
    <row r="30" s="18" customFormat="1" ht="15" customHeight="1" spans="1:5">
      <c r="A30" s="38" t="s">
        <v>33</v>
      </c>
      <c r="B30" s="39">
        <v>231452</v>
      </c>
      <c r="C30" s="40">
        <f t="shared" si="0"/>
        <v>11409</v>
      </c>
      <c r="D30" s="41">
        <v>8087</v>
      </c>
      <c r="E30" s="43">
        <v>3322</v>
      </c>
    </row>
    <row r="31" s="18" customFormat="1" ht="15" customHeight="1" spans="1:5">
      <c r="A31" s="38" t="s">
        <v>34</v>
      </c>
      <c r="B31" s="39">
        <v>92191</v>
      </c>
      <c r="C31" s="40">
        <f t="shared" si="0"/>
        <v>4544</v>
      </c>
      <c r="D31" s="41">
        <v>3221</v>
      </c>
      <c r="E31" s="43">
        <v>1323</v>
      </c>
    </row>
    <row r="32" s="18" customFormat="1" ht="15" customHeight="1" spans="1:5">
      <c r="A32" s="38" t="s">
        <v>35</v>
      </c>
      <c r="B32" s="39">
        <v>151020</v>
      </c>
      <c r="C32" s="40">
        <f t="shared" si="0"/>
        <v>7445</v>
      </c>
      <c r="D32" s="41">
        <v>5277</v>
      </c>
      <c r="E32" s="43">
        <v>2168</v>
      </c>
    </row>
    <row r="33" s="18" customFormat="1" ht="15" customHeight="1" spans="1:5">
      <c r="A33" s="38" t="s">
        <v>36</v>
      </c>
      <c r="B33" s="39">
        <v>81496</v>
      </c>
      <c r="C33" s="40">
        <f t="shared" si="0"/>
        <v>4017</v>
      </c>
      <c r="D33" s="41">
        <v>2847</v>
      </c>
      <c r="E33" s="43">
        <v>1170</v>
      </c>
    </row>
    <row r="34" s="18" customFormat="1" ht="15" customHeight="1" spans="1:5">
      <c r="A34" s="38" t="s">
        <v>37</v>
      </c>
      <c r="B34" s="39">
        <v>41985</v>
      </c>
      <c r="C34" s="40">
        <f t="shared" si="0"/>
        <v>2271</v>
      </c>
      <c r="D34" s="41">
        <v>1467</v>
      </c>
      <c r="E34" s="43">
        <v>804</v>
      </c>
    </row>
    <row r="35" s="18" customFormat="1" ht="15" customHeight="1" spans="1:5">
      <c r="A35" s="38" t="s">
        <v>38</v>
      </c>
      <c r="B35" s="39">
        <v>86698</v>
      </c>
      <c r="C35" s="40">
        <f t="shared" si="0"/>
        <v>4273</v>
      </c>
      <c r="D35" s="41">
        <v>3029</v>
      </c>
      <c r="E35" s="43">
        <v>1244</v>
      </c>
    </row>
    <row r="36" s="18" customFormat="1" ht="15" customHeight="1" spans="1:5">
      <c r="A36" s="38" t="s">
        <v>39</v>
      </c>
      <c r="B36" s="39">
        <v>1266684</v>
      </c>
      <c r="C36" s="40">
        <f t="shared" si="0"/>
        <v>62438</v>
      </c>
      <c r="D36" s="41">
        <f>D37+D38+D39+D40+D41</f>
        <v>44257</v>
      </c>
      <c r="E36" s="42">
        <f>E37+E38+E39+E40+E41</f>
        <v>18181</v>
      </c>
    </row>
    <row r="37" s="18" customFormat="1" ht="15" customHeight="1" spans="1:5">
      <c r="A37" s="38" t="s">
        <v>40</v>
      </c>
      <c r="B37" s="39">
        <v>316242</v>
      </c>
      <c r="C37" s="40">
        <f t="shared" si="0"/>
        <v>15588</v>
      </c>
      <c r="D37" s="41">
        <v>11049</v>
      </c>
      <c r="E37" s="43">
        <v>4539</v>
      </c>
    </row>
    <row r="38" s="18" customFormat="1" ht="15" customHeight="1" spans="1:5">
      <c r="A38" s="38" t="s">
        <v>41</v>
      </c>
      <c r="B38" s="39">
        <v>286426</v>
      </c>
      <c r="C38" s="40">
        <f t="shared" si="0"/>
        <v>14118</v>
      </c>
      <c r="D38" s="41">
        <v>10007</v>
      </c>
      <c r="E38" s="43">
        <v>4111</v>
      </c>
    </row>
    <row r="39" s="18" customFormat="1" ht="15" customHeight="1" spans="1:5">
      <c r="A39" s="38" t="s">
        <v>42</v>
      </c>
      <c r="B39" s="39">
        <v>229232</v>
      </c>
      <c r="C39" s="40">
        <f t="shared" si="0"/>
        <v>11299</v>
      </c>
      <c r="D39" s="41">
        <v>8009</v>
      </c>
      <c r="E39" s="43">
        <v>3290</v>
      </c>
    </row>
    <row r="40" s="18" customFormat="1" ht="15" customHeight="1" spans="1:5">
      <c r="A40" s="38" t="s">
        <v>43</v>
      </c>
      <c r="B40" s="39">
        <v>179321</v>
      </c>
      <c r="C40" s="40">
        <f t="shared" si="0"/>
        <v>8840</v>
      </c>
      <c r="D40" s="41">
        <v>6266</v>
      </c>
      <c r="E40" s="43">
        <v>2574</v>
      </c>
    </row>
    <row r="41" s="18" customFormat="1" ht="15" customHeight="1" spans="1:5">
      <c r="A41" s="38" t="s">
        <v>44</v>
      </c>
      <c r="B41" s="39">
        <v>255463</v>
      </c>
      <c r="C41" s="40">
        <f t="shared" si="0"/>
        <v>12593</v>
      </c>
      <c r="D41" s="41">
        <v>8926</v>
      </c>
      <c r="E41" s="43">
        <v>3667</v>
      </c>
    </row>
    <row r="42" s="18" customFormat="1" ht="15" customHeight="1" spans="1:5">
      <c r="A42" s="38" t="s">
        <v>45</v>
      </c>
      <c r="B42" s="39">
        <v>1745497</v>
      </c>
      <c r="C42" s="40">
        <f t="shared" si="0"/>
        <v>87933</v>
      </c>
      <c r="D42" s="41">
        <f>D43+D44+D45+D46+D47</f>
        <v>60988</v>
      </c>
      <c r="E42" s="42">
        <f>E43+E44+E45+E46+E47</f>
        <v>26945</v>
      </c>
    </row>
    <row r="43" s="18" customFormat="1" ht="15" customHeight="1" spans="1:5">
      <c r="A43" s="38" t="s">
        <v>46</v>
      </c>
      <c r="B43" s="39">
        <v>252923</v>
      </c>
      <c r="C43" s="40">
        <f t="shared" si="0"/>
        <v>12467</v>
      </c>
      <c r="D43" s="41">
        <v>8837</v>
      </c>
      <c r="E43" s="43">
        <v>3630</v>
      </c>
    </row>
    <row r="44" s="18" customFormat="1" ht="15" customHeight="1" spans="1:5">
      <c r="A44" s="38" t="s">
        <v>47</v>
      </c>
      <c r="B44" s="39">
        <v>395151</v>
      </c>
      <c r="C44" s="40">
        <f t="shared" si="0"/>
        <v>21369</v>
      </c>
      <c r="D44" s="41">
        <v>13806</v>
      </c>
      <c r="E44" s="43">
        <v>7563</v>
      </c>
    </row>
    <row r="45" s="18" customFormat="1" ht="15" customHeight="1" spans="1:5">
      <c r="A45" s="38" t="s">
        <v>48</v>
      </c>
      <c r="B45" s="39">
        <v>431236</v>
      </c>
      <c r="C45" s="40">
        <f t="shared" si="0"/>
        <v>21258</v>
      </c>
      <c r="D45" s="41">
        <v>15068</v>
      </c>
      <c r="E45" s="43">
        <v>6190</v>
      </c>
    </row>
    <row r="46" s="18" customFormat="1" ht="15" customHeight="1" spans="1:5">
      <c r="A46" s="38" t="s">
        <v>49</v>
      </c>
      <c r="B46" s="39">
        <v>180045</v>
      </c>
      <c r="C46" s="40">
        <f t="shared" si="0"/>
        <v>8875</v>
      </c>
      <c r="D46" s="41">
        <v>6291</v>
      </c>
      <c r="E46" s="43">
        <v>2584</v>
      </c>
    </row>
    <row r="47" s="18" customFormat="1" ht="15" customHeight="1" spans="1:5">
      <c r="A47" s="38" t="s">
        <v>50</v>
      </c>
      <c r="B47" s="39">
        <v>486142</v>
      </c>
      <c r="C47" s="40">
        <f t="shared" si="0"/>
        <v>23964</v>
      </c>
      <c r="D47" s="41">
        <v>16986</v>
      </c>
      <c r="E47" s="43">
        <v>6978</v>
      </c>
    </row>
    <row r="48" s="18" customFormat="1" ht="15" customHeight="1" spans="1:5">
      <c r="A48" s="38" t="s">
        <v>51</v>
      </c>
      <c r="B48" s="39">
        <v>409777</v>
      </c>
      <c r="C48" s="40">
        <f t="shared" si="0"/>
        <v>20199</v>
      </c>
      <c r="D48" s="41">
        <v>14317</v>
      </c>
      <c r="E48" s="43">
        <v>5882</v>
      </c>
    </row>
    <row r="49" s="18" customFormat="1" ht="15" customHeight="1" spans="1:5">
      <c r="A49" s="44" t="s">
        <v>52</v>
      </c>
      <c r="B49" s="45">
        <v>28038</v>
      </c>
      <c r="C49" s="46">
        <f t="shared" si="0"/>
        <v>1382</v>
      </c>
      <c r="D49" s="47">
        <v>980</v>
      </c>
      <c r="E49" s="48">
        <v>402</v>
      </c>
    </row>
    <row r="50" s="18" customFormat="1" spans="1:5">
      <c r="A50" s="21"/>
      <c r="B50" s="21"/>
      <c r="C50" s="21"/>
      <c r="D50" s="21"/>
      <c r="E50" s="21"/>
    </row>
  </sheetData>
  <mergeCells count="1">
    <mergeCell ref="A2:E2"/>
  </mergeCells>
  <pageMargins left="0.75" right="0.75" top="1" bottom="1" header="0.511805555555556" footer="0.511805555555556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2"/>
  <sheetViews>
    <sheetView workbookViewId="0">
      <selection activeCell="C6" sqref="C6"/>
    </sheetView>
  </sheetViews>
  <sheetFormatPr defaultColWidth="9" defaultRowHeight="13.5" outlineLevelCol="3"/>
  <cols>
    <col min="1" max="1" width="16.5" customWidth="1"/>
    <col min="2" max="2" width="32.625" customWidth="1"/>
    <col min="3" max="3" width="38.625" customWidth="1"/>
    <col min="4" max="4" width="32.625" customWidth="1"/>
  </cols>
  <sheetData>
    <row r="1" ht="29" customHeight="1" spans="1:1">
      <c r="A1" t="s">
        <v>53</v>
      </c>
    </row>
    <row r="2" ht="58" customHeight="1" spans="1:4">
      <c r="A2" s="1" t="s">
        <v>54</v>
      </c>
      <c r="B2" s="1"/>
      <c r="C2" s="1"/>
      <c r="D2" s="1"/>
    </row>
    <row r="3" ht="53" customHeight="1" spans="1:4">
      <c r="A3" s="2" t="s">
        <v>3</v>
      </c>
      <c r="B3" s="3" t="s">
        <v>55</v>
      </c>
      <c r="C3" s="4" t="s">
        <v>56</v>
      </c>
      <c r="D3" s="5" t="s">
        <v>57</v>
      </c>
    </row>
    <row r="4" ht="53" customHeight="1" spans="1:4">
      <c r="A4" s="6" t="s">
        <v>11</v>
      </c>
      <c r="B4" s="7" t="s">
        <v>58</v>
      </c>
      <c r="C4" s="8" t="s">
        <v>59</v>
      </c>
      <c r="D4" s="9" t="s">
        <v>60</v>
      </c>
    </row>
    <row r="5" ht="53" customHeight="1" spans="1:4">
      <c r="A5" s="6" t="s">
        <v>18</v>
      </c>
      <c r="B5" s="7" t="s">
        <v>61</v>
      </c>
      <c r="C5" s="8" t="s">
        <v>62</v>
      </c>
      <c r="D5" s="9" t="s">
        <v>63</v>
      </c>
    </row>
    <row r="6" ht="53" customHeight="1" spans="1:4">
      <c r="A6" s="6" t="s">
        <v>23</v>
      </c>
      <c r="B6" s="7" t="s">
        <v>64</v>
      </c>
      <c r="C6" s="8" t="s">
        <v>65</v>
      </c>
      <c r="D6" s="49" t="s">
        <v>66</v>
      </c>
    </row>
    <row r="7" ht="53" customHeight="1" spans="1:4">
      <c r="A7" s="6" t="s">
        <v>27</v>
      </c>
      <c r="B7" s="7" t="s">
        <v>67</v>
      </c>
      <c r="C7" s="8" t="s">
        <v>68</v>
      </c>
      <c r="D7" s="9" t="s">
        <v>69</v>
      </c>
    </row>
    <row r="8" ht="53" customHeight="1" spans="1:4">
      <c r="A8" s="6" t="s">
        <v>33</v>
      </c>
      <c r="B8" s="7" t="s">
        <v>70</v>
      </c>
      <c r="C8" s="8" t="s">
        <v>71</v>
      </c>
      <c r="D8" s="9" t="s">
        <v>72</v>
      </c>
    </row>
    <row r="9" ht="53" customHeight="1" spans="1:4">
      <c r="A9" s="6" t="s">
        <v>40</v>
      </c>
      <c r="B9" s="7" t="s">
        <v>73</v>
      </c>
      <c r="C9" s="8" t="s">
        <v>74</v>
      </c>
      <c r="D9" s="9" t="s">
        <v>75</v>
      </c>
    </row>
    <row r="10" ht="53" customHeight="1" spans="1:4">
      <c r="A10" s="6" t="s">
        <v>46</v>
      </c>
      <c r="B10" s="7" t="s">
        <v>76</v>
      </c>
      <c r="C10" s="8" t="s">
        <v>77</v>
      </c>
      <c r="D10" s="9" t="s">
        <v>78</v>
      </c>
    </row>
    <row r="11" ht="53" customHeight="1" spans="1:4">
      <c r="A11" s="10" t="s">
        <v>51</v>
      </c>
      <c r="B11" s="11" t="s">
        <v>79</v>
      </c>
      <c r="C11" s="12" t="s">
        <v>80</v>
      </c>
      <c r="D11" s="50" t="s">
        <v>81</v>
      </c>
    </row>
    <row r="12" ht="53" customHeight="1" spans="1:4">
      <c r="A12" s="14" t="s">
        <v>52</v>
      </c>
      <c r="B12" s="15" t="s">
        <v>82</v>
      </c>
      <c r="C12" s="16" t="s">
        <v>83</v>
      </c>
      <c r="D12" s="17" t="s">
        <v>84</v>
      </c>
    </row>
  </sheetData>
  <mergeCells count="1">
    <mergeCell ref="A2:D2"/>
  </mergeCells>
  <pageMargins left="0.75" right="0.75" top="1" bottom="1" header="0.511805555555556" footer="0.511805555555556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2024-02-19T07:26:00Z</dcterms:created>
  <dcterms:modified xsi:type="dcterms:W3CDTF">2024-03-06T08:45:05Z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