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<sst xmlns="http://schemas.openxmlformats.org/spreadsheetml/2006/main" count="68">
  <si>
    <t>附件</t>
  </si>
  <si>
    <t>2021年中央财政就业补助资金分配表</t>
  </si>
  <si>
    <t>单位：万元</t>
  </si>
  <si>
    <t>单位</t>
  </si>
  <si>
    <t>全年总分配数</t>
  </si>
  <si>
    <t>其中：</t>
  </si>
  <si>
    <t>备注</t>
  </si>
  <si>
    <t>已下达</t>
  </si>
  <si>
    <t>此次下达</t>
  </si>
  <si>
    <t>全省合计</t>
  </si>
  <si>
    <t>长春市</t>
  </si>
  <si>
    <t xml:space="preserve">  其中：市本级</t>
  </si>
  <si>
    <t>含支援湖北开展技能培训1000万元</t>
  </si>
  <si>
    <t xml:space="preserve">  其中：双阳区</t>
  </si>
  <si>
    <t xml:space="preserve">  其中：九台区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</si>
  <si>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</si>
  <si>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</si>
  <si>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</si>
  <si>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</si>
  <si>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</si>
  <si>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</si>
  <si>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</si>
  <si>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</si>
  <si>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</si>
  <si>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</si>
  <si>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</si>
  <si>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</si>
  <si>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</si>
  <si>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</si>
  <si>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</si>
  <si>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</si>
  <si>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</si>
  <si>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</si>
  <si>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</si>
  <si>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</si>
  <si>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</si>
  <si>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</si>
  <si>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白山市</t>
  </si>
  <si>
    <t>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</si>
  <si>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</si>
  <si>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</si>
  <si>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</si>
  <si>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</si>
  <si>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</si>
  <si>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</si>
  <si>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</si>
  <si>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</si>
  <si>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</si>
  <si>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</si>
  <si>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 xml:space="preserve">  其中：吉林油田分公司扶余采油厂</t>
  </si>
  <si>
    <t>补充下达2020年吉财社指〔2020〕499号指标文少拨国家级技能大师工作室补助资金20万元</t>
  </si>
  <si>
    <t>扶余市</t>
  </si>
  <si>
    <r>
      <t>抵顶收回2020年吉财社指</t>
    </r>
    <r>
      <rPr>
        <sz val="9"/>
        <color theme="1"/>
        <rFont val="仿宋_GB2312"/>
        <charset val="134"/>
      </rPr>
      <t>〔</t>
    </r>
    <r>
      <rPr>
        <sz val="9"/>
        <color theme="1"/>
        <rFont val="宋体"/>
        <charset val="134"/>
      </rPr>
      <t>2020</t>
    </r>
    <r>
      <rPr>
        <sz val="9"/>
        <color theme="1"/>
        <rFont val="仿宋_GB2312"/>
        <charset val="134"/>
      </rPr>
      <t>〕</t>
    </r>
    <r>
      <rPr>
        <sz val="9"/>
        <color theme="1"/>
        <rFont val="宋体"/>
        <charset val="134"/>
      </rPr>
      <t>499号指标文多拨国家级技能大师工作室补助资金20万元</t>
    </r>
  </si>
  <si>
    <t>前郭县</t>
  </si>
  <si>
    <t>长岭县</t>
  </si>
  <si>
    <t>乾安县</t>
  </si>
  <si>
    <t>延边州</t>
  </si>
  <si>
    <t xml:space="preserve">  其中：州本级</t>
  </si>
  <si>
    <t xml:space="preserve">  其中：延吉市</t>
  </si>
  <si>
    <t xml:space="preserve">  其中：图们市</t>
  </si>
  <si>
    <t xml:space="preserve">  其中：龙井市</t>
  </si>
  <si>
    <t xml:space="preserve">  其中：和龙市</t>
  </si>
  <si>
    <t xml:space="preserve">  其中：汪清县</t>
  </si>
  <si>
    <t xml:space="preserve">  其中：安图县</t>
  </si>
  <si>
    <t xml:space="preserve">  其中：珲春市</t>
  </si>
  <si>
    <t xml:space="preserve">  其中：敦化市</t>
  </si>
  <si>
    <t>长白山管委会</t>
  </si>
  <si>
    <t>梅河口市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</si>
</sst>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name val="方正小标宋简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/>
    <xf numFmtId="0" fontId="7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0" fillId="2" borderId="0" xfId="0" applyFill="1" applyAlignment="1"/>
    <xf numFmtId="177" fontId="0" fillId="0" borderId="0" xfId="0" applyNumberFormat="1" applyFill="1" applyAlignment="1"/>
    <xf numFmtId="0" fontId="1" fillId="0" borderId="0" xfId="0" applyFont="1" applyFill="1" applyAlignment="1"/>
    <xf numFmtId="0" fontId="2" fillId="0" borderId="0" xfId="40" applyFont="1" applyAlignment="1">
      <alignment horizontal="center" vertical="center"/>
    </xf>
    <xf numFmtId="0" fontId="3" fillId="0" borderId="0" xfId="40" applyFont="1" applyAlignment="1">
      <alignment horizontal="right" vertical="center"/>
    </xf>
    <xf numFmtId="177" fontId="4" fillId="0" borderId="0" xfId="0" applyNumberFormat="1" applyFont="1" applyFill="1" applyAlignment="1"/>
    <xf numFmtId="0" fontId="5" fillId="0" borderId="0" xfId="0" applyFont="1" applyAlignment="1">
      <alignment horizontal="right" vertical="center"/>
    </xf>
    <xf numFmtId="176" fontId="3" fillId="2" borderId="1" xfId="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40" applyFont="1" applyBorder="1" applyAlignment="1">
      <alignment horizontal="left" vertical="center"/>
    </xf>
    <xf numFmtId="0" fontId="3" fillId="0" borderId="4" xfId="40" applyFont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3" fillId="2" borderId="6" xfId="4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3" fillId="2" borderId="6" xfId="4" applyNumberFormat="1" applyFont="1" applyFill="1" applyBorder="1" applyAlignment="1">
      <alignment horizontal="center" vertical="center" wrapText="1"/>
    </xf>
    <xf numFmtId="177" fontId="6" fillId="0" borderId="7" xfId="4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/>
    </xf>
    <xf numFmtId="177" fontId="6" fillId="0" borderId="8" xfId="4" applyNumberFormat="1" applyFont="1" applyFill="1" applyBorder="1" applyAlignment="1">
      <alignment horizontal="center" vertical="center" wrapText="1"/>
    </xf>
    <xf numFmtId="177" fontId="3" fillId="2" borderId="6" xfId="4" applyNumberFormat="1" applyFont="1" applyFill="1" applyBorder="1" applyAlignment="1">
      <alignment horizontal="left" vertical="center" wrapText="1"/>
    </xf>
    <xf numFmtId="177" fontId="6" fillId="0" borderId="7" xfId="40" applyNumberFormat="1" applyFont="1" applyFill="1" applyBorder="1" applyAlignment="1">
      <alignment horizontal="right" vertical="center" wrapText="1"/>
    </xf>
    <xf numFmtId="177" fontId="6" fillId="0" borderId="8" xfId="40" applyNumberFormat="1" applyFont="1" applyFill="1" applyBorder="1" applyAlignment="1">
      <alignment horizontal="center" vertical="center" wrapText="1"/>
    </xf>
    <xf numFmtId="0" fontId="3" fillId="0" borderId="6" xfId="40" applyFont="1" applyFill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left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77" fontId="5" fillId="2" borderId="8" xfId="0" applyNumberFormat="1" applyFont="1" applyFill="1" applyBorder="1" applyAlignment="1">
      <alignment horizontal="center" vertical="center"/>
    </xf>
    <xf numFmtId="177" fontId="3" fillId="2" borderId="6" xfId="4" applyNumberFormat="1" applyFont="1" applyFill="1" applyBorder="1" applyAlignment="1">
      <alignment horizontal="justify" vertical="center" wrapText="1"/>
    </xf>
    <xf numFmtId="177" fontId="5" fillId="0" borderId="7" xfId="0" applyNumberFormat="1" applyFont="1" applyFill="1" applyBorder="1" applyAlignment="1">
      <alignment horizontal="right" vertical="center"/>
    </xf>
    <xf numFmtId="177" fontId="3" fillId="2" borderId="9" xfId="4" applyNumberFormat="1" applyFont="1" applyFill="1" applyBorder="1" applyAlignment="1">
      <alignment horizontal="lef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2015年资金分配表总表 （财政测算）第一稿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CK61"/>
  <sheetViews>
    <sheetView tabSelected="1" zoomScale="130" zoomScaleNormal="130" topLeftCell="A25" workbookViewId="0">
      <selection activeCell="E38" sqref="E38"/>
    </sheetView>
  </sheetViews>
  <sheetFormatPr defaultColWidth="9" defaultRowHeight="13.5"/>
  <cols>
    <col min="1" max="1" width="14.9083333333333" style="1" customWidth="1"/>
    <col min="2" max="2" width="14.9083333333333" style="3" customWidth="1"/>
    <col min="3" max="3" width="14.9083333333333" style="1" customWidth="1"/>
    <col min="4" max="4" width="14.9083333333333" style="3" customWidth="1"/>
    <col min="5" max="5" width="34.1333333333333" style="3" customWidth="1"/>
    <col min="6" max="16313" width="9" style="1"/>
  </cols>
  <sheetData>
    <row r="1" ht="13" customHeight="1" spans="1:1">
      <c r="A1" s="4" t="s">
        <v>0</v>
      </c>
    </row>
    <row r="2" customFormat="1" ht="25" customHeight="1" spans="1:16313">
      <c r="A2" s="5" t="s">
        <v>1</v>
      </c>
      <c r="B2" s="5"/>
      <c r="C2" s="5"/>
      <c r="D2" s="5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</row>
    <row r="3" customFormat="1" ht="12" customHeight="1" spans="1:16313">
      <c r="A3" s="6"/>
      <c r="B3" s="6"/>
      <c r="C3" s="6"/>
      <c r="D3" s="7"/>
      <c r="E3" s="8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</row>
    <row r="4" customFormat="1" ht="12" customHeight="1" spans="1:16313">
      <c r="A4" s="9" t="s">
        <v>3</v>
      </c>
      <c r="B4" s="10" t="s">
        <v>4</v>
      </c>
      <c r="C4" s="11" t="s">
        <v>5</v>
      </c>
      <c r="D4" s="12"/>
      <c r="E4" s="13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</row>
    <row r="5" s="1" customFormat="1" ht="13" customHeight="1" spans="1:5">
      <c r="A5" s="14"/>
      <c r="B5" s="15"/>
      <c r="C5" s="16" t="s">
        <v>7</v>
      </c>
      <c r="D5" s="17" t="s">
        <v>8</v>
      </c>
      <c r="E5" s="18"/>
    </row>
    <row r="6" s="1" customFormat="1" ht="13" customHeight="1" spans="1:5">
      <c r="A6" s="19" t="s">
        <v>9</v>
      </c>
      <c r="B6" s="20">
        <f t="shared" ref="B6:B8" si="0">C6+D6</f>
        <v>180851</v>
      </c>
      <c r="C6" s="20">
        <f>SUM(C7,C11:C50,C60:C61)</f>
        <v>117839</v>
      </c>
      <c r="D6" s="21">
        <f>SUM(D7,D11:D44,D46:D50,D60:D61)</f>
        <v>63012</v>
      </c>
      <c r="E6" s="22"/>
    </row>
    <row r="7" s="1" customFormat="1" ht="13" customHeight="1" spans="1:5">
      <c r="A7" s="23" t="s">
        <v>10</v>
      </c>
      <c r="B7" s="20">
        <f t="shared" si="0"/>
        <v>18874</v>
      </c>
      <c r="C7" s="24">
        <f>C8+C9+C10</f>
        <v>10494</v>
      </c>
      <c r="D7" s="21">
        <f>D8+D9+D10</f>
        <v>8380</v>
      </c>
      <c r="E7" s="25"/>
    </row>
    <row r="8" s="1" customFormat="1" ht="13" customHeight="1" spans="1:5">
      <c r="A8" s="26" t="s">
        <v>11</v>
      </c>
      <c r="B8" s="20">
        <f t="shared" si="0"/>
        <v>12208</v>
      </c>
      <c r="C8" s="21">
        <v>6005</v>
      </c>
      <c r="D8" s="21">
        <v>6203</v>
      </c>
      <c r="E8" s="27" t="s">
        <v>12</v>
      </c>
    </row>
    <row r="9" s="1" customFormat="1" ht="13" customHeight="1" spans="1:5">
      <c r="A9" s="23" t="s">
        <v>13</v>
      </c>
      <c r="B9" s="20">
        <f t="shared" ref="B9:B44" si="1">C9+D9</f>
        <v>2951</v>
      </c>
      <c r="C9" s="21">
        <v>2004</v>
      </c>
      <c r="D9" s="21">
        <v>947</v>
      </c>
      <c r="E9" s="28"/>
    </row>
    <row r="10" s="1" customFormat="1" ht="13" customHeight="1" spans="1:5">
      <c r="A10" s="23" t="s">
        <v>14</v>
      </c>
      <c r="B10" s="20">
        <f t="shared" si="1"/>
        <v>3715</v>
      </c>
      <c r="C10" s="21">
        <v>2485</v>
      </c>
      <c r="D10" s="21">
        <v>1230</v>
      </c>
      <c r="E10" s="28"/>
    </row>
    <row r="11" s="1" customFormat="1" ht="13" customHeight="1" spans="1:5">
      <c r="A11" s="23" t="s">
        <v>15</v>
      </c>
      <c r="B11" s="20">
        <f t="shared" si="1"/>
        <v>4470</v>
      </c>
      <c r="C11" s="21">
        <v>2986</v>
      </c>
      <c r="D11" s="21">
        <v>1484</v>
      </c>
      <c r="E11" s="28"/>
    </row>
    <row r="12" s="1" customFormat="1" ht="13" customHeight="1" spans="1:5">
      <c r="A12" s="23" t="s">
        <v>16</v>
      </c>
      <c r="B12" s="20">
        <f t="shared" si="1"/>
        <v>4561</v>
      </c>
      <c r="C12" s="21">
        <v>2883</v>
      </c>
      <c r="D12" s="21">
        <v>1678</v>
      </c>
      <c r="E12" s="28"/>
    </row>
    <row r="13" s="1" customFormat="1" ht="13" customHeight="1" spans="1:5">
      <c r="A13" s="23" t="s">
        <v>17</v>
      </c>
      <c r="B13" s="20">
        <f t="shared" si="1"/>
        <v>1895</v>
      </c>
      <c r="C13" s="21">
        <v>1490</v>
      </c>
      <c r="D13" s="21">
        <v>405</v>
      </c>
      <c r="E13" s="28"/>
    </row>
    <row r="14" s="1" customFormat="1" ht="13" customHeight="1" spans="1:5">
      <c r="A14" s="23" t="s">
        <v>18</v>
      </c>
      <c r="B14" s="20">
        <f t="shared" si="1"/>
        <v>4331</v>
      </c>
      <c r="C14" s="21">
        <v>3500</v>
      </c>
      <c r="D14" s="21">
        <v>831</v>
      </c>
      <c r="E14" s="28"/>
    </row>
    <row r="15" s="1" customFormat="1" ht="13" customHeight="1" spans="1:5">
      <c r="A15" s="23" t="s">
        <v>19</v>
      </c>
      <c r="B15" s="20">
        <f t="shared" si="1"/>
        <v>9825</v>
      </c>
      <c r="C15" s="21">
        <v>6949</v>
      </c>
      <c r="D15" s="21">
        <v>2876</v>
      </c>
      <c r="E15" s="28"/>
    </row>
    <row r="16" s="1" customFormat="1" ht="13" customHeight="1" spans="1:5">
      <c r="A16" s="23" t="s">
        <v>20</v>
      </c>
      <c r="B16" s="20">
        <f t="shared" si="1"/>
        <v>2611</v>
      </c>
      <c r="C16" s="21">
        <v>1380</v>
      </c>
      <c r="D16" s="21">
        <v>1231</v>
      </c>
      <c r="E16" s="28"/>
    </row>
    <row r="17" s="1" customFormat="1" ht="13" customHeight="1" spans="1:5">
      <c r="A17" s="23" t="s">
        <v>21</v>
      </c>
      <c r="B17" s="20">
        <f t="shared" si="1"/>
        <v>3168</v>
      </c>
      <c r="C17" s="21">
        <v>2275</v>
      </c>
      <c r="D17" s="21">
        <v>893</v>
      </c>
      <c r="E17" s="29"/>
    </row>
    <row r="18" s="1" customFormat="1" ht="13" customHeight="1" spans="1:5">
      <c r="A18" s="23" t="s">
        <v>22</v>
      </c>
      <c r="B18" s="20">
        <f t="shared" si="1"/>
        <v>3798</v>
      </c>
      <c r="C18" s="21">
        <v>2349</v>
      </c>
      <c r="D18" s="21">
        <v>1449</v>
      </c>
      <c r="E18" s="28"/>
    </row>
    <row r="19" s="1" customFormat="1" ht="13" customHeight="1" spans="1:5">
      <c r="A19" s="23" t="s">
        <v>23</v>
      </c>
      <c r="B19" s="20">
        <f t="shared" si="1"/>
        <v>2579</v>
      </c>
      <c r="C19" s="21">
        <v>1933</v>
      </c>
      <c r="D19" s="21">
        <v>646</v>
      </c>
      <c r="E19" s="28"/>
    </row>
    <row r="20" s="2" customFormat="1" ht="13" customHeight="1" spans="1:5">
      <c r="A20" s="23" t="s">
        <v>24</v>
      </c>
      <c r="B20" s="20">
        <f t="shared" si="1"/>
        <v>3458</v>
      </c>
      <c r="C20" s="21">
        <v>1836</v>
      </c>
      <c r="D20" s="21">
        <v>1622</v>
      </c>
      <c r="E20" s="28"/>
    </row>
    <row r="21" s="1" customFormat="1" ht="13" customHeight="1" spans="1:5">
      <c r="A21" s="23" t="s">
        <v>25</v>
      </c>
      <c r="B21" s="20">
        <f t="shared" si="1"/>
        <v>4863</v>
      </c>
      <c r="C21" s="21">
        <v>2985</v>
      </c>
      <c r="D21" s="21">
        <v>1878</v>
      </c>
      <c r="E21" s="29"/>
    </row>
    <row r="22" s="1" customFormat="1" ht="13" customHeight="1" spans="1:5">
      <c r="A22" s="23" t="s">
        <v>26</v>
      </c>
      <c r="B22" s="20">
        <f t="shared" si="1"/>
        <v>3542</v>
      </c>
      <c r="C22" s="21">
        <v>2388</v>
      </c>
      <c r="D22" s="21">
        <v>1154</v>
      </c>
      <c r="E22" s="28"/>
    </row>
    <row r="23" s="1" customFormat="1" ht="13" customHeight="1" spans="1:5">
      <c r="A23" s="23" t="s">
        <v>27</v>
      </c>
      <c r="B23" s="20">
        <f t="shared" si="1"/>
        <v>3613</v>
      </c>
      <c r="C23" s="21">
        <v>2244</v>
      </c>
      <c r="D23" s="21">
        <v>1369</v>
      </c>
      <c r="E23" s="28"/>
    </row>
    <row r="24" s="1" customFormat="1" ht="13" customHeight="1" spans="1:5">
      <c r="A24" s="23" t="s">
        <v>28</v>
      </c>
      <c r="B24" s="20">
        <f t="shared" si="1"/>
        <v>3029</v>
      </c>
      <c r="C24" s="21">
        <v>1922</v>
      </c>
      <c r="D24" s="21">
        <v>1107</v>
      </c>
      <c r="E24" s="28"/>
    </row>
    <row r="25" s="2" customFormat="1" ht="13" customHeight="1" spans="1:5">
      <c r="A25" s="23" t="s">
        <v>29</v>
      </c>
      <c r="B25" s="20">
        <f t="shared" si="1"/>
        <v>7195</v>
      </c>
      <c r="C25" s="21">
        <v>4846</v>
      </c>
      <c r="D25" s="21">
        <v>2349</v>
      </c>
      <c r="E25" s="28"/>
    </row>
    <row r="26" s="1" customFormat="1" ht="13" customHeight="1" spans="1:5">
      <c r="A26" s="23" t="s">
        <v>30</v>
      </c>
      <c r="B26" s="20">
        <f t="shared" si="1"/>
        <v>3098</v>
      </c>
      <c r="C26" s="21">
        <v>2142</v>
      </c>
      <c r="D26" s="21">
        <v>956</v>
      </c>
      <c r="E26" s="28"/>
    </row>
    <row r="27" s="1" customFormat="1" ht="13" customHeight="1" spans="1:5">
      <c r="A27" s="23" t="s">
        <v>31</v>
      </c>
      <c r="B27" s="20">
        <f t="shared" si="1"/>
        <v>2965</v>
      </c>
      <c r="C27" s="21">
        <v>1902</v>
      </c>
      <c r="D27" s="21">
        <v>1063</v>
      </c>
      <c r="E27" s="28"/>
    </row>
    <row r="28" s="1" customFormat="1" ht="13" customHeight="1" spans="1:5">
      <c r="A28" s="23" t="s">
        <v>32</v>
      </c>
      <c r="B28" s="20">
        <f t="shared" si="1"/>
        <v>2855</v>
      </c>
      <c r="C28" s="21">
        <v>1885</v>
      </c>
      <c r="D28" s="21">
        <v>970</v>
      </c>
      <c r="E28" s="28"/>
    </row>
    <row r="29" s="1" customFormat="1" ht="13" customHeight="1" spans="1:5">
      <c r="A29" s="23" t="s">
        <v>33</v>
      </c>
      <c r="B29" s="20">
        <f t="shared" si="1"/>
        <v>2516</v>
      </c>
      <c r="C29" s="21">
        <v>1832</v>
      </c>
      <c r="D29" s="21">
        <v>684</v>
      </c>
      <c r="E29" s="28"/>
    </row>
    <row r="30" s="1" customFormat="1" ht="13" customHeight="1" spans="1:5">
      <c r="A30" s="23" t="s">
        <v>34</v>
      </c>
      <c r="B30" s="20">
        <f t="shared" si="1"/>
        <v>2323</v>
      </c>
      <c r="C30" s="21">
        <v>1635</v>
      </c>
      <c r="D30" s="21">
        <v>688</v>
      </c>
      <c r="E30" s="28"/>
    </row>
    <row r="31" s="1" customFormat="1" ht="13" customHeight="1" spans="1:5">
      <c r="A31" s="23" t="s">
        <v>35</v>
      </c>
      <c r="B31" s="20">
        <f t="shared" si="1"/>
        <v>1005</v>
      </c>
      <c r="C31" s="21">
        <v>941</v>
      </c>
      <c r="D31" s="21">
        <v>64</v>
      </c>
      <c r="E31" s="28"/>
    </row>
    <row r="32" s="1" customFormat="1" ht="13" customHeight="1" spans="1:5">
      <c r="A32" s="23" t="s">
        <v>36</v>
      </c>
      <c r="B32" s="20">
        <f t="shared" si="1"/>
        <v>923</v>
      </c>
      <c r="C32" s="21">
        <v>813</v>
      </c>
      <c r="D32" s="21">
        <v>110</v>
      </c>
      <c r="E32" s="29"/>
    </row>
    <row r="33" s="1" customFormat="1" ht="13" customHeight="1" spans="1:5">
      <c r="A33" s="23" t="s">
        <v>37</v>
      </c>
      <c r="B33" s="20">
        <f t="shared" si="1"/>
        <v>5255</v>
      </c>
      <c r="C33" s="21">
        <v>3294</v>
      </c>
      <c r="D33" s="21">
        <v>1961</v>
      </c>
      <c r="E33" s="28"/>
    </row>
    <row r="34" s="1" customFormat="1" ht="13" customHeight="1" spans="1:5">
      <c r="A34" s="23" t="s">
        <v>38</v>
      </c>
      <c r="B34" s="20">
        <f t="shared" si="1"/>
        <v>4165</v>
      </c>
      <c r="C34" s="21">
        <v>2540</v>
      </c>
      <c r="D34" s="21">
        <v>1625</v>
      </c>
      <c r="E34" s="28"/>
    </row>
    <row r="35" s="1" customFormat="1" ht="13" customHeight="1" spans="1:5">
      <c r="A35" s="23" t="s">
        <v>39</v>
      </c>
      <c r="B35" s="20">
        <f t="shared" si="1"/>
        <v>3510</v>
      </c>
      <c r="C35" s="21">
        <v>2075</v>
      </c>
      <c r="D35" s="21">
        <v>1435</v>
      </c>
      <c r="E35" s="28"/>
    </row>
    <row r="36" s="1" customFormat="1" ht="13" customHeight="1" spans="1:5">
      <c r="A36" s="23" t="s">
        <v>40</v>
      </c>
      <c r="B36" s="20">
        <f t="shared" si="1"/>
        <v>2990</v>
      </c>
      <c r="C36" s="21">
        <v>2187</v>
      </c>
      <c r="D36" s="21">
        <v>803</v>
      </c>
      <c r="E36" s="28"/>
    </row>
    <row r="37" s="1" customFormat="1" ht="13" customHeight="1" spans="1:5">
      <c r="A37" s="23" t="s">
        <v>41</v>
      </c>
      <c r="B37" s="20">
        <f t="shared" si="1"/>
        <v>1966</v>
      </c>
      <c r="C37" s="21">
        <v>1331</v>
      </c>
      <c r="D37" s="21">
        <v>635</v>
      </c>
      <c r="E37" s="28"/>
    </row>
    <row r="38" s="2" customFormat="1" ht="13" customHeight="1" spans="1:5">
      <c r="A38" s="23" t="s">
        <v>42</v>
      </c>
      <c r="B38" s="20">
        <f t="shared" si="1"/>
        <v>1709</v>
      </c>
      <c r="C38" s="21">
        <v>1572</v>
      </c>
      <c r="D38" s="21">
        <v>137</v>
      </c>
      <c r="E38" s="28"/>
    </row>
    <row r="39" s="1" customFormat="1" ht="13" customHeight="1" spans="1:5">
      <c r="A39" s="23" t="s">
        <v>43</v>
      </c>
      <c r="B39" s="20">
        <f t="shared" si="1"/>
        <v>4013</v>
      </c>
      <c r="C39" s="21">
        <v>2660</v>
      </c>
      <c r="D39" s="21">
        <v>1353</v>
      </c>
      <c r="E39" s="28"/>
    </row>
    <row r="40" s="1" customFormat="1" ht="13" customHeight="1" spans="1:5">
      <c r="A40" s="23" t="s">
        <v>44</v>
      </c>
      <c r="B40" s="20">
        <f t="shared" si="1"/>
        <v>3415</v>
      </c>
      <c r="C40" s="21">
        <v>2092</v>
      </c>
      <c r="D40" s="21">
        <v>1323</v>
      </c>
      <c r="E40" s="28"/>
    </row>
    <row r="41" s="1" customFormat="1" ht="13" customHeight="1" spans="1:5">
      <c r="A41" s="23" t="s">
        <v>45</v>
      </c>
      <c r="B41" s="20">
        <f t="shared" si="1"/>
        <v>3380</v>
      </c>
      <c r="C41" s="21">
        <v>2460</v>
      </c>
      <c r="D41" s="21">
        <v>920</v>
      </c>
      <c r="E41" s="28"/>
    </row>
    <row r="42" s="1" customFormat="1" ht="13" customHeight="1" spans="1:5">
      <c r="A42" s="23" t="s">
        <v>46</v>
      </c>
      <c r="B42" s="20">
        <f t="shared" si="1"/>
        <v>4778</v>
      </c>
      <c r="C42" s="21">
        <v>2526</v>
      </c>
      <c r="D42" s="21">
        <v>2252</v>
      </c>
      <c r="E42" s="28"/>
    </row>
    <row r="43" s="1" customFormat="1" ht="13" customHeight="1" spans="1:5">
      <c r="A43" s="23" t="s">
        <v>47</v>
      </c>
      <c r="B43" s="20">
        <f t="shared" si="1"/>
        <v>4521</v>
      </c>
      <c r="C43" s="21">
        <v>2835</v>
      </c>
      <c r="D43" s="21">
        <v>1686</v>
      </c>
      <c r="E43" s="28"/>
    </row>
    <row r="44" s="1" customFormat="1" ht="25" customHeight="1" spans="1:5">
      <c r="A44" s="23" t="s">
        <v>48</v>
      </c>
      <c r="B44" s="20">
        <f t="shared" si="1"/>
        <v>4367</v>
      </c>
      <c r="C44" s="21">
        <v>2689</v>
      </c>
      <c r="D44" s="21">
        <v>1678</v>
      </c>
      <c r="E44" s="27"/>
    </row>
    <row r="45" s="1" customFormat="1" ht="26" customHeight="1" spans="1:5">
      <c r="A45" s="30" t="s">
        <v>49</v>
      </c>
      <c r="B45" s="20"/>
      <c r="C45" s="21"/>
      <c r="D45" s="21">
        <v>20</v>
      </c>
      <c r="E45" s="27" t="s">
        <v>50</v>
      </c>
    </row>
    <row r="46" s="1" customFormat="1" ht="29" customHeight="1" spans="1:5">
      <c r="A46" s="23" t="s">
        <v>51</v>
      </c>
      <c r="B46" s="20">
        <f t="shared" ref="B46:B61" si="2">C46+D46</f>
        <v>2718</v>
      </c>
      <c r="C46" s="21">
        <v>1987</v>
      </c>
      <c r="D46" s="21">
        <v>731</v>
      </c>
      <c r="E46" s="27" t="s">
        <v>52</v>
      </c>
    </row>
    <row r="47" s="1" customFormat="1" ht="13" customHeight="1" spans="1:5">
      <c r="A47" s="23" t="s">
        <v>53</v>
      </c>
      <c r="B47" s="20">
        <f t="shared" si="2"/>
        <v>3324</v>
      </c>
      <c r="C47" s="21">
        <v>2201</v>
      </c>
      <c r="D47" s="21">
        <v>1123</v>
      </c>
      <c r="E47" s="28"/>
    </row>
    <row r="48" s="1" customFormat="1" ht="13" customHeight="1" spans="1:5">
      <c r="A48" s="23" t="s">
        <v>54</v>
      </c>
      <c r="B48" s="20">
        <f t="shared" si="2"/>
        <v>2821</v>
      </c>
      <c r="C48" s="21">
        <v>2325</v>
      </c>
      <c r="D48" s="21">
        <v>496</v>
      </c>
      <c r="E48" s="28"/>
    </row>
    <row r="49" s="1" customFormat="1" ht="13" customHeight="1" spans="1:5">
      <c r="A49" s="23" t="s">
        <v>55</v>
      </c>
      <c r="B49" s="20">
        <f t="shared" si="2"/>
        <v>3320</v>
      </c>
      <c r="C49" s="21">
        <v>2136</v>
      </c>
      <c r="D49" s="21">
        <v>1184</v>
      </c>
      <c r="E49" s="28"/>
    </row>
    <row r="50" s="1" customFormat="1" ht="13" customHeight="1" spans="1:5">
      <c r="A50" s="23" t="s">
        <v>56</v>
      </c>
      <c r="B50" s="20">
        <f t="shared" si="2"/>
        <v>23690</v>
      </c>
      <c r="C50" s="20">
        <f>SUM(C51:C59)</f>
        <v>15993</v>
      </c>
      <c r="D50" s="21">
        <v>7697</v>
      </c>
      <c r="E50" s="28"/>
    </row>
    <row r="51" s="1" customFormat="1" ht="13" customHeight="1" spans="1:5">
      <c r="A51" s="23" t="s">
        <v>57</v>
      </c>
      <c r="B51" s="20">
        <f t="shared" si="2"/>
        <v>1348</v>
      </c>
      <c r="C51" s="21">
        <v>874</v>
      </c>
      <c r="D51" s="21">
        <v>474</v>
      </c>
      <c r="E51" s="28"/>
    </row>
    <row r="52" s="1" customFormat="1" ht="13" customHeight="1" spans="1:5">
      <c r="A52" s="23" t="s">
        <v>58</v>
      </c>
      <c r="B52" s="20">
        <f t="shared" si="2"/>
        <v>1667</v>
      </c>
      <c r="C52" s="21">
        <v>1215</v>
      </c>
      <c r="D52" s="21">
        <v>452</v>
      </c>
      <c r="E52" s="28"/>
    </row>
    <row r="53" s="1" customFormat="1" ht="13" customHeight="1" spans="1:5">
      <c r="A53" s="23" t="s">
        <v>59</v>
      </c>
      <c r="B53" s="20">
        <f t="shared" si="2"/>
        <v>2226</v>
      </c>
      <c r="C53" s="21">
        <v>1512</v>
      </c>
      <c r="D53" s="21">
        <v>714</v>
      </c>
      <c r="E53" s="28"/>
    </row>
    <row r="54" s="1" customFormat="1" ht="13" customHeight="1" spans="1:5">
      <c r="A54" s="23" t="s">
        <v>60</v>
      </c>
      <c r="B54" s="20">
        <f t="shared" si="2"/>
        <v>2919</v>
      </c>
      <c r="C54" s="21">
        <v>1506</v>
      </c>
      <c r="D54" s="21">
        <v>1413</v>
      </c>
      <c r="E54" s="28"/>
    </row>
    <row r="55" s="1" customFormat="1" ht="13" customHeight="1" spans="1:5">
      <c r="A55" s="23" t="s">
        <v>61</v>
      </c>
      <c r="B55" s="20">
        <f t="shared" si="2"/>
        <v>2730</v>
      </c>
      <c r="C55" s="21">
        <v>1396</v>
      </c>
      <c r="D55" s="21">
        <v>1334</v>
      </c>
      <c r="E55" s="28"/>
    </row>
    <row r="56" s="1" customFormat="1" spans="1:5">
      <c r="A56" s="23" t="s">
        <v>62</v>
      </c>
      <c r="B56" s="20">
        <f t="shared" si="2"/>
        <v>3549</v>
      </c>
      <c r="C56" s="21">
        <v>2274</v>
      </c>
      <c r="D56" s="21">
        <v>1275</v>
      </c>
      <c r="E56" s="28"/>
    </row>
    <row r="57" s="1" customFormat="1" spans="1:5">
      <c r="A57" s="23" t="s">
        <v>63</v>
      </c>
      <c r="B57" s="20">
        <f t="shared" si="2"/>
        <v>2145</v>
      </c>
      <c r="C57" s="21">
        <v>1501</v>
      </c>
      <c r="D57" s="21">
        <v>644</v>
      </c>
      <c r="E57" s="28"/>
    </row>
    <row r="58" s="1" customFormat="1" spans="1:5">
      <c r="A58" s="23" t="s">
        <v>64</v>
      </c>
      <c r="B58" s="20">
        <f t="shared" si="2"/>
        <v>1960</v>
      </c>
      <c r="C58" s="21">
        <v>1700</v>
      </c>
      <c r="D58" s="21">
        <v>260</v>
      </c>
      <c r="E58" s="28"/>
    </row>
    <row r="59" spans="1:5">
      <c r="A59" s="23" t="s">
        <v>65</v>
      </c>
      <c r="B59" s="20">
        <f t="shared" si="2"/>
        <v>5146</v>
      </c>
      <c r="C59" s="21">
        <v>4015</v>
      </c>
      <c r="D59" s="21">
        <v>1131</v>
      </c>
      <c r="E59" s="28"/>
    </row>
    <row r="60" spans="1:5">
      <c r="A60" s="23" t="s">
        <v>66</v>
      </c>
      <c r="B60" s="20">
        <f t="shared" si="2"/>
        <v>950</v>
      </c>
      <c r="C60" s="31">
        <v>0</v>
      </c>
      <c r="D60" s="21">
        <v>950</v>
      </c>
      <c r="E60" s="28"/>
    </row>
    <row r="61" spans="1:5">
      <c r="A61" s="32" t="s">
        <v>67</v>
      </c>
      <c r="B61" s="33">
        <f t="shared" si="2"/>
        <v>2462</v>
      </c>
      <c r="C61" s="34">
        <v>1326</v>
      </c>
      <c r="D61" s="35">
        <v>1136</v>
      </c>
      <c r="E61" s="36"/>
    </row>
  </sheetData>
  <mergeCells count="6">
    <mergeCell ref="A2:E2"/>
    <mergeCell ref="A3:C3"/>
    <mergeCell ref="C4:D4"/>
    <mergeCell ref="A4:A5"/>
    <mergeCell ref="B4:B5"/>
    <mergeCell ref="E4:E5"/>
  </mergeCells>
  <printOptions horizontalCentered="1"/>
  <pageMargins left="0.751388888888889" right="0.751388888888889" top="0.393055555555556" bottom="0.393055555555556" header="0.511805555555556" footer="0.511805555555556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dcterms:created xsi:type="dcterms:W3CDTF">2020-06-29T07:01:00Z</dcterms:created>
  <dcterms:modified xsi:type="dcterms:W3CDTF">2021-05-13T06:11:56Z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