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585"/>
  </bookViews>
  <sheets>
    <sheet name="公共预算资金分配" sheetId="1" r:id="rId1"/>
  </sheets>
  <calcPr calcId="144525"/>
</workbook>
</file>

<file path=xl/sharedStrings.xml><?xml version="1.0" encoding="utf-8"?>
<sst xmlns="http://schemas.openxmlformats.org/spreadsheetml/2006/main" count="71">
  <si>
    <t>附件1</t>
  </si>
  <si>
    <t>残疾人康复与就业保障补助资金分配表</t>
  </si>
  <si>
    <t>单位：万元</t>
  </si>
  <si>
    <t>市县</t>
  </si>
  <si>
    <t>补助资金</t>
  </si>
  <si>
    <t>其中：</t>
  </si>
  <si>
    <t>合   计</t>
  </si>
  <si>
    <t>基本康复服务</t>
  </si>
  <si>
    <t>残疾人就业补助</t>
  </si>
  <si>
    <t>市县合计</t>
  </si>
  <si>
    <t>长春地区</t>
  </si>
  <si>
    <t>长春市</t>
  </si>
  <si>
    <t>其中：九台区</t>
  </si>
  <si>
    <t xml:space="preserve">     双阳区</t>
  </si>
  <si>
    <t>榆树市</t>
  </si>
  <si>
    <t>德惠市</t>
  </si>
  <si>
    <t>农安县</t>
  </si>
  <si>
    <t>吉林地区</t>
  </si>
  <si>
    <t>吉林市</t>
  </si>
  <si>
    <t>永吉县</t>
  </si>
  <si>
    <t>蛟河市</t>
  </si>
  <si>
    <t>舒兰市</t>
  </si>
  <si>
    <t>磐石市</t>
  </si>
  <si>
    <t>桦甸市</t>
  </si>
  <si>
    <t>四平地区</t>
  </si>
  <si>
    <t>四平市</t>
  </si>
  <si>
    <t>梨树县</t>
  </si>
  <si>
    <t>双辽市</t>
  </si>
  <si>
    <t>伊通县</t>
  </si>
  <si>
    <t>公主岭市</t>
  </si>
  <si>
    <t>辽源地区</t>
  </si>
  <si>
    <t>辽源市</t>
  </si>
  <si>
    <t>东丰县</t>
  </si>
  <si>
    <t>东辽县</t>
  </si>
  <si>
    <t>通化地区</t>
  </si>
  <si>
    <t>通化市</t>
  </si>
  <si>
    <t>通化县</t>
  </si>
  <si>
    <t>集安市</t>
  </si>
  <si>
    <t>柳河县</t>
  </si>
  <si>
    <t>辉南县</t>
  </si>
  <si>
    <t>梅河口市</t>
  </si>
  <si>
    <t>白山地区</t>
  </si>
  <si>
    <t>白山市</t>
  </si>
  <si>
    <t>其中：江源区</t>
  </si>
  <si>
    <t>抚松县</t>
  </si>
  <si>
    <t>靖宇县</t>
  </si>
  <si>
    <t>长白县</t>
  </si>
  <si>
    <t>临江市</t>
  </si>
  <si>
    <t>白城地区</t>
  </si>
  <si>
    <t>白城市</t>
  </si>
  <si>
    <t>洮南市</t>
  </si>
  <si>
    <t>大安市</t>
  </si>
  <si>
    <t>镇赉县</t>
  </si>
  <si>
    <t>通榆县</t>
  </si>
  <si>
    <t>松原地区</t>
  </si>
  <si>
    <t>松原市</t>
  </si>
  <si>
    <t>前郭县</t>
  </si>
  <si>
    <t>长岭县</t>
  </si>
  <si>
    <t>乾安县</t>
  </si>
  <si>
    <t>扶余县</t>
  </si>
  <si>
    <t>延边州</t>
  </si>
  <si>
    <t>州本级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</si>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</sst>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</numFmts>
  <fonts count="30">
    <font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4"/>
      <color theme="1"/>
      <name val="方正小标宋简体"/>
      <charset val="134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8" fillId="0" borderId="0"/>
    <xf numFmtId="0" fontId="13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7" fillId="0" borderId="5" xfId="50" applyFont="1" applyFill="1" applyBorder="1" applyAlignment="1" applyProtection="1">
      <alignment horizontal="center" vertical="center"/>
      <protection locked="0"/>
    </xf>
    <xf numFmtId="177" fontId="6" fillId="2" borderId="5" xfId="0" applyNumberFormat="1" applyFont="1" applyFill="1" applyBorder="1" applyAlignment="1">
      <alignment horizontal="center" vertical="center"/>
    </xf>
    <xf numFmtId="177" fontId="7" fillId="0" borderId="5" xfId="50" applyNumberFormat="1" applyFont="1" applyFill="1" applyBorder="1" applyAlignment="1" applyProtection="1">
      <alignment horizontal="center" vertical="center"/>
      <protection locked="0"/>
    </xf>
    <xf numFmtId="0" fontId="7" fillId="2" borderId="5" xfId="50" applyFont="1" applyFill="1" applyBorder="1" applyAlignment="1" applyProtection="1">
      <alignment horizontal="center" vertical="center"/>
      <protection locked="0"/>
    </xf>
    <xf numFmtId="177" fontId="8" fillId="0" borderId="5" xfId="0" applyNumberFormat="1" applyFont="1" applyBorder="1" applyAlignment="1">
      <alignment horizontal="center" vertical="center"/>
    </xf>
    <xf numFmtId="177" fontId="7" fillId="2" borderId="5" xfId="50" applyNumberFormat="1" applyFont="1" applyFill="1" applyBorder="1" applyAlignment="1" applyProtection="1">
      <alignment horizontal="center" vertical="center"/>
      <protection locked="0"/>
    </xf>
    <xf numFmtId="177" fontId="8" fillId="2" borderId="5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67"/>
  <sheetViews>
    <sheetView tabSelected="1" workbookViewId="0">
      <selection activeCell="D18" sqref="D18"/>
    </sheetView>
  </sheetViews>
  <sheetFormatPr defaultColWidth="9" defaultRowHeight="13.5" outlineLevelCol="7"/>
  <cols>
    <col min="1" max="1" width="20.625" style="2" customWidth="1"/>
    <col min="2" max="2" width="18" style="3" customWidth="1"/>
    <col min="3" max="3" width="16.375" style="2" customWidth="1"/>
    <col min="4" max="4" width="17.125" style="2" customWidth="1"/>
    <col min="5" max="5" width="8.125" style="2" customWidth="1"/>
    <col min="6" max="6" width="8.375" style="3" customWidth="1"/>
    <col min="7" max="7" width="10.75" style="2" customWidth="1"/>
    <col min="8" max="8" width="12.875" style="2" customWidth="1"/>
    <col min="9" max="9" width="11.875" style="2" customWidth="1"/>
    <col min="10" max="16384" width="9" style="2"/>
  </cols>
  <sheetData>
    <row r="1" ht="15" customHeight="1" spans="1:1">
      <c r="A1" s="4" t="s">
        <v>0</v>
      </c>
    </row>
    <row r="2" ht="14" customHeight="1" spans="1:8">
      <c r="A2" s="5" t="s">
        <v>1</v>
      </c>
      <c r="B2" s="5"/>
      <c r="C2" s="5"/>
      <c r="D2" s="5"/>
      <c r="E2" s="6"/>
      <c r="F2" s="6"/>
      <c r="G2" s="6"/>
      <c r="H2" s="3"/>
    </row>
    <row r="3" s="1" customFormat="1" spans="2:4">
      <c r="B3" s="7"/>
      <c r="C3" s="7"/>
      <c r="D3" s="8" t="s">
        <v>2</v>
      </c>
    </row>
    <row r="4" ht="15" customHeight="1" spans="1:6">
      <c r="A4" s="9" t="s">
        <v>3</v>
      </c>
      <c r="B4" s="9" t="s">
        <v>4</v>
      </c>
      <c r="C4" s="10" t="s">
        <v>5</v>
      </c>
      <c r="D4" s="11"/>
      <c r="F4" s="2"/>
    </row>
    <row r="5" ht="16" customHeight="1" spans="1:6">
      <c r="A5" s="12"/>
      <c r="B5" s="12" t="s">
        <v>6</v>
      </c>
      <c r="C5" s="13" t="s">
        <v>7</v>
      </c>
      <c r="D5" s="13" t="s">
        <v>8</v>
      </c>
      <c r="F5" s="2"/>
    </row>
    <row r="6" spans="1:6">
      <c r="A6" s="14" t="s">
        <v>9</v>
      </c>
      <c r="B6" s="15">
        <f>SUM(B7+B14+B21+B27+B31+B38+B45+B51+B57+B67)</f>
        <v>4500</v>
      </c>
      <c r="C6" s="15">
        <f t="shared" ref="B6:D6" si="0">SUM(C7+C14+C21+C27+C31+C38+C45+C51+C57+C67)</f>
        <v>622</v>
      </c>
      <c r="D6" s="15">
        <f t="shared" si="0"/>
        <v>3878</v>
      </c>
      <c r="F6" s="2"/>
    </row>
    <row r="7" spans="1:6">
      <c r="A7" s="16" t="s">
        <v>10</v>
      </c>
      <c r="B7" s="15">
        <f>B8+B11+B12+B13</f>
        <v>937.5</v>
      </c>
      <c r="C7" s="15">
        <f>C8+C11+C12+C13</f>
        <v>161.6</v>
      </c>
      <c r="D7" s="15">
        <f>D8+D11+D12+D13</f>
        <v>775.9</v>
      </c>
      <c r="F7" s="2"/>
    </row>
    <row r="8" spans="1:6">
      <c r="A8" s="17" t="s">
        <v>11</v>
      </c>
      <c r="B8" s="18">
        <f t="shared" ref="B8:B13" si="1">SUM(C8:D8)</f>
        <v>449.3</v>
      </c>
      <c r="C8" s="18">
        <f>36.8+C9+C10</f>
        <v>83.2</v>
      </c>
      <c r="D8" s="18">
        <f>217.2+D9+D10</f>
        <v>366.1</v>
      </c>
      <c r="F8" s="2"/>
    </row>
    <row r="9" spans="1:6">
      <c r="A9" s="17" t="s">
        <v>12</v>
      </c>
      <c r="B9" s="18">
        <f t="shared" si="1"/>
        <v>105.1</v>
      </c>
      <c r="C9" s="18">
        <v>32.7</v>
      </c>
      <c r="D9" s="18">
        <v>72.4</v>
      </c>
      <c r="F9" s="2"/>
    </row>
    <row r="10" spans="1:6">
      <c r="A10" s="17" t="s">
        <v>13</v>
      </c>
      <c r="B10" s="18">
        <f t="shared" si="1"/>
        <v>90.2</v>
      </c>
      <c r="C10" s="18">
        <v>13.7</v>
      </c>
      <c r="D10" s="18">
        <v>76.5</v>
      </c>
      <c r="F10" s="19"/>
    </row>
    <row r="11" spans="1:6">
      <c r="A11" s="20" t="s">
        <v>14</v>
      </c>
      <c r="B11" s="18">
        <f t="shared" si="1"/>
        <v>186.2</v>
      </c>
      <c r="C11" s="18">
        <v>20.5</v>
      </c>
      <c r="D11" s="18">
        <v>165.7</v>
      </c>
      <c r="F11" s="2"/>
    </row>
    <row r="12" spans="1:6">
      <c r="A12" s="20" t="s">
        <v>15</v>
      </c>
      <c r="B12" s="18">
        <f t="shared" si="1"/>
        <v>110.9</v>
      </c>
      <c r="C12" s="18">
        <v>19.6</v>
      </c>
      <c r="D12" s="18">
        <v>91.3</v>
      </c>
      <c r="F12" s="2"/>
    </row>
    <row r="13" spans="1:6">
      <c r="A13" s="20" t="s">
        <v>16</v>
      </c>
      <c r="B13" s="18">
        <f t="shared" si="1"/>
        <v>191.1</v>
      </c>
      <c r="C13" s="18">
        <v>38.3</v>
      </c>
      <c r="D13" s="18">
        <v>152.8</v>
      </c>
      <c r="F13" s="2"/>
    </row>
    <row r="14" spans="1:6">
      <c r="A14" s="16" t="s">
        <v>17</v>
      </c>
      <c r="B14" s="21">
        <f t="shared" ref="B14:D14" si="2">SUM(B15:B20)</f>
        <v>566.7</v>
      </c>
      <c r="C14" s="21">
        <f t="shared" si="2"/>
        <v>80.3</v>
      </c>
      <c r="D14" s="21">
        <f t="shared" si="2"/>
        <v>486.4</v>
      </c>
      <c r="F14" s="2"/>
    </row>
    <row r="15" spans="1:6">
      <c r="A15" s="20" t="s">
        <v>18</v>
      </c>
      <c r="B15" s="22">
        <f t="shared" ref="B15:B20" si="3">SUM(C15:D15)</f>
        <v>195.4</v>
      </c>
      <c r="C15" s="22">
        <v>30.7</v>
      </c>
      <c r="D15" s="22">
        <v>164.7</v>
      </c>
      <c r="F15" s="2"/>
    </row>
    <row r="16" spans="1:6">
      <c r="A16" s="20" t="s">
        <v>19</v>
      </c>
      <c r="B16" s="22">
        <f t="shared" si="3"/>
        <v>71.6</v>
      </c>
      <c r="C16" s="22">
        <v>15.5</v>
      </c>
      <c r="D16" s="22">
        <v>56.1</v>
      </c>
      <c r="F16" s="2"/>
    </row>
    <row r="17" spans="1:6">
      <c r="A17" s="20" t="s">
        <v>20</v>
      </c>
      <c r="B17" s="22">
        <f t="shared" si="3"/>
        <v>74.3</v>
      </c>
      <c r="C17" s="22">
        <v>8.9</v>
      </c>
      <c r="D17" s="22">
        <v>65.4</v>
      </c>
      <c r="F17" s="2"/>
    </row>
    <row r="18" spans="1:6">
      <c r="A18" s="20" t="s">
        <v>21</v>
      </c>
      <c r="B18" s="22">
        <f t="shared" si="3"/>
        <v>79</v>
      </c>
      <c r="C18" s="22">
        <v>10.1</v>
      </c>
      <c r="D18" s="22">
        <v>68.9</v>
      </c>
      <c r="F18" s="2"/>
    </row>
    <row r="19" spans="1:6">
      <c r="A19" s="20" t="s">
        <v>22</v>
      </c>
      <c r="B19" s="22">
        <f t="shared" si="3"/>
        <v>84.3</v>
      </c>
      <c r="C19" s="22">
        <v>6.6</v>
      </c>
      <c r="D19" s="22">
        <v>77.7</v>
      </c>
      <c r="F19" s="2"/>
    </row>
    <row r="20" spans="1:6">
      <c r="A20" s="20" t="s">
        <v>23</v>
      </c>
      <c r="B20" s="22">
        <f t="shared" si="3"/>
        <v>62.1</v>
      </c>
      <c r="C20" s="22">
        <v>8.5</v>
      </c>
      <c r="D20" s="22">
        <v>53.6</v>
      </c>
      <c r="F20" s="2"/>
    </row>
    <row r="21" spans="1:6">
      <c r="A21" s="23" t="s">
        <v>24</v>
      </c>
      <c r="B21" s="21">
        <f t="shared" ref="B21:D21" si="4">SUM(B22:B26)</f>
        <v>495.8</v>
      </c>
      <c r="C21" s="21">
        <f t="shared" si="4"/>
        <v>71.1</v>
      </c>
      <c r="D21" s="21">
        <f t="shared" si="4"/>
        <v>424.7</v>
      </c>
      <c r="F21" s="2"/>
    </row>
    <row r="22" spans="1:6">
      <c r="A22" s="20" t="s">
        <v>25</v>
      </c>
      <c r="B22" s="22">
        <f t="shared" ref="B22:B26" si="5">SUM(C22:D22)</f>
        <v>82.2</v>
      </c>
      <c r="C22" s="22">
        <v>18.8</v>
      </c>
      <c r="D22" s="22">
        <v>63.4</v>
      </c>
      <c r="F22" s="2"/>
    </row>
    <row r="23" spans="1:6">
      <c r="A23" s="20" t="s">
        <v>26</v>
      </c>
      <c r="B23" s="22">
        <f t="shared" si="5"/>
        <v>122.2</v>
      </c>
      <c r="C23" s="22">
        <v>17.8</v>
      </c>
      <c r="D23" s="22">
        <v>104.4</v>
      </c>
      <c r="F23" s="2"/>
    </row>
    <row r="24" spans="1:6">
      <c r="A24" s="20" t="s">
        <v>27</v>
      </c>
      <c r="B24" s="22">
        <f t="shared" si="5"/>
        <v>92.6</v>
      </c>
      <c r="C24" s="22">
        <v>10.7</v>
      </c>
      <c r="D24" s="22">
        <v>81.9</v>
      </c>
      <c r="F24" s="2"/>
    </row>
    <row r="25" spans="1:6">
      <c r="A25" s="20" t="s">
        <v>28</v>
      </c>
      <c r="B25" s="22">
        <f t="shared" si="5"/>
        <v>82.7</v>
      </c>
      <c r="C25" s="22">
        <v>14.2</v>
      </c>
      <c r="D25" s="22">
        <v>68.5</v>
      </c>
      <c r="F25" s="2"/>
    </row>
    <row r="26" spans="1:6">
      <c r="A26" s="20" t="s">
        <v>29</v>
      </c>
      <c r="B26" s="22">
        <f t="shared" si="5"/>
        <v>116.1</v>
      </c>
      <c r="C26" s="22">
        <v>9.6</v>
      </c>
      <c r="D26" s="22">
        <v>106.5</v>
      </c>
      <c r="F26" s="2"/>
    </row>
    <row r="27" spans="1:6">
      <c r="A27" s="23" t="s">
        <v>30</v>
      </c>
      <c r="B27" s="21">
        <f t="shared" ref="B27:D27" si="6">SUM(B28:B30)</f>
        <v>219</v>
      </c>
      <c r="C27" s="21">
        <f t="shared" si="6"/>
        <v>44</v>
      </c>
      <c r="D27" s="21">
        <f t="shared" si="6"/>
        <v>175</v>
      </c>
      <c r="F27" s="2"/>
    </row>
    <row r="28" spans="1:6">
      <c r="A28" s="20" t="s">
        <v>31</v>
      </c>
      <c r="B28" s="22">
        <f t="shared" ref="B28:B30" si="7">SUM(C28:D28)</f>
        <v>67.8</v>
      </c>
      <c r="C28" s="22">
        <v>10.5</v>
      </c>
      <c r="D28" s="22">
        <v>57.3</v>
      </c>
      <c r="F28" s="2"/>
    </row>
    <row r="29" spans="1:6">
      <c r="A29" s="20" t="s">
        <v>32</v>
      </c>
      <c r="B29" s="22">
        <f t="shared" si="7"/>
        <v>79.5</v>
      </c>
      <c r="C29" s="22">
        <v>15.5</v>
      </c>
      <c r="D29" s="22">
        <v>64</v>
      </c>
      <c r="F29" s="2"/>
    </row>
    <row r="30" spans="1:6">
      <c r="A30" s="20" t="s">
        <v>33</v>
      </c>
      <c r="B30" s="22">
        <f t="shared" si="7"/>
        <v>71.7</v>
      </c>
      <c r="C30" s="22">
        <v>18</v>
      </c>
      <c r="D30" s="22">
        <v>53.7</v>
      </c>
      <c r="F30" s="2"/>
    </row>
    <row r="31" spans="1:6">
      <c r="A31" s="23" t="s">
        <v>34</v>
      </c>
      <c r="B31" s="21">
        <f t="shared" ref="B31:D31" si="8">SUM(B32:B37)</f>
        <v>344.6</v>
      </c>
      <c r="C31" s="21">
        <f t="shared" si="8"/>
        <v>55.7</v>
      </c>
      <c r="D31" s="21">
        <f t="shared" si="8"/>
        <v>288.9</v>
      </c>
      <c r="F31" s="2"/>
    </row>
    <row r="32" spans="1:6">
      <c r="A32" s="20" t="s">
        <v>35</v>
      </c>
      <c r="B32" s="22">
        <f t="shared" ref="B32:B37" si="9">SUM(C32:D32)</f>
        <v>55.8</v>
      </c>
      <c r="C32" s="24">
        <v>7.1</v>
      </c>
      <c r="D32" s="24">
        <v>48.7</v>
      </c>
      <c r="F32" s="2"/>
    </row>
    <row r="33" spans="1:6">
      <c r="A33" s="20" t="s">
        <v>36</v>
      </c>
      <c r="B33" s="22">
        <f t="shared" si="9"/>
        <v>44.6</v>
      </c>
      <c r="C33" s="24">
        <v>9.4</v>
      </c>
      <c r="D33" s="24">
        <v>35.2</v>
      </c>
      <c r="F33" s="2"/>
    </row>
    <row r="34" spans="1:6">
      <c r="A34" s="20" t="s">
        <v>37</v>
      </c>
      <c r="B34" s="22">
        <f t="shared" si="9"/>
        <v>40.1</v>
      </c>
      <c r="C34" s="24">
        <v>6.7</v>
      </c>
      <c r="D34" s="24">
        <v>33.4</v>
      </c>
      <c r="F34" s="2"/>
    </row>
    <row r="35" spans="1:6">
      <c r="A35" s="20" t="s">
        <v>38</v>
      </c>
      <c r="B35" s="22">
        <f t="shared" si="9"/>
        <v>65.3</v>
      </c>
      <c r="C35" s="24">
        <v>9.3</v>
      </c>
      <c r="D35" s="24">
        <v>56</v>
      </c>
      <c r="F35" s="2"/>
    </row>
    <row r="36" spans="1:6">
      <c r="A36" s="20" t="s">
        <v>39</v>
      </c>
      <c r="B36" s="22">
        <f t="shared" si="9"/>
        <v>46.5</v>
      </c>
      <c r="C36" s="24">
        <v>9.5</v>
      </c>
      <c r="D36" s="24">
        <v>37</v>
      </c>
      <c r="F36" s="2"/>
    </row>
    <row r="37" spans="1:6">
      <c r="A37" s="20" t="s">
        <v>40</v>
      </c>
      <c r="B37" s="22">
        <f t="shared" si="9"/>
        <v>92.3</v>
      </c>
      <c r="C37" s="24">
        <v>13.7</v>
      </c>
      <c r="D37" s="24">
        <v>78.6</v>
      </c>
      <c r="F37" s="2"/>
    </row>
    <row r="38" spans="1:6">
      <c r="A38" s="23" t="s">
        <v>41</v>
      </c>
      <c r="B38" s="21">
        <f>B39+B41+B42+B43+B44</f>
        <v>285.9</v>
      </c>
      <c r="C38" s="21">
        <f>C39+C41+C42+C43+C44</f>
        <v>45.1</v>
      </c>
      <c r="D38" s="21">
        <f>D39+D41+D42+D43+D44</f>
        <v>240.8</v>
      </c>
      <c r="F38" s="2"/>
    </row>
    <row r="39" spans="1:6">
      <c r="A39" s="20" t="s">
        <v>42</v>
      </c>
      <c r="B39" s="22">
        <f t="shared" ref="B39:B44" si="10">SUM(C39:D39)</f>
        <v>101.6</v>
      </c>
      <c r="C39" s="24">
        <f>8.1+C40</f>
        <v>16.2</v>
      </c>
      <c r="D39" s="24">
        <f>52.5+D40</f>
        <v>85.4</v>
      </c>
      <c r="F39" s="2"/>
    </row>
    <row r="40" spans="1:6">
      <c r="A40" s="20" t="s">
        <v>43</v>
      </c>
      <c r="B40" s="22">
        <f t="shared" si="10"/>
        <v>41</v>
      </c>
      <c r="C40" s="24">
        <v>8.1</v>
      </c>
      <c r="D40" s="24">
        <v>32.9</v>
      </c>
      <c r="F40" s="2"/>
    </row>
    <row r="41" spans="1:6">
      <c r="A41" s="20" t="s">
        <v>44</v>
      </c>
      <c r="B41" s="22">
        <f t="shared" si="10"/>
        <v>50.5</v>
      </c>
      <c r="C41" s="24">
        <v>13.8</v>
      </c>
      <c r="D41" s="24">
        <v>36.7</v>
      </c>
      <c r="F41" s="2"/>
    </row>
    <row r="42" spans="1:6">
      <c r="A42" s="20" t="s">
        <v>45</v>
      </c>
      <c r="B42" s="22">
        <f t="shared" si="10"/>
        <v>72.4</v>
      </c>
      <c r="C42" s="24">
        <v>5.1</v>
      </c>
      <c r="D42" s="24">
        <v>67.3</v>
      </c>
      <c r="F42" s="2"/>
    </row>
    <row r="43" spans="1:6">
      <c r="A43" s="20" t="s">
        <v>46</v>
      </c>
      <c r="B43" s="22">
        <f t="shared" si="10"/>
        <v>31</v>
      </c>
      <c r="C43" s="24">
        <v>3.3</v>
      </c>
      <c r="D43" s="24">
        <v>27.7</v>
      </c>
      <c r="F43" s="2"/>
    </row>
    <row r="44" spans="1:6">
      <c r="A44" s="20" t="s">
        <v>47</v>
      </c>
      <c r="B44" s="22">
        <f t="shared" si="10"/>
        <v>30.4</v>
      </c>
      <c r="C44" s="24">
        <v>6.7</v>
      </c>
      <c r="D44" s="24">
        <v>23.7</v>
      </c>
      <c r="F44" s="2"/>
    </row>
    <row r="45" spans="1:6">
      <c r="A45" s="23" t="s">
        <v>48</v>
      </c>
      <c r="B45" s="21">
        <f t="shared" ref="B45:D45" si="11">SUM(B46:B50)</f>
        <v>586.9</v>
      </c>
      <c r="C45" s="21">
        <f t="shared" si="11"/>
        <v>55.5</v>
      </c>
      <c r="D45" s="21">
        <f t="shared" si="11"/>
        <v>531.4</v>
      </c>
      <c r="F45" s="2"/>
    </row>
    <row r="46" spans="1:6">
      <c r="A46" s="20" t="s">
        <v>49</v>
      </c>
      <c r="B46" s="22">
        <f t="shared" ref="B46:B50" si="12">SUM(C46:D46)</f>
        <v>114.2</v>
      </c>
      <c r="C46" s="24">
        <v>10.4</v>
      </c>
      <c r="D46" s="24">
        <v>103.8</v>
      </c>
      <c r="F46" s="2"/>
    </row>
    <row r="47" spans="1:6">
      <c r="A47" s="20" t="s">
        <v>50</v>
      </c>
      <c r="B47" s="22">
        <f t="shared" si="12"/>
        <v>128</v>
      </c>
      <c r="C47" s="24">
        <v>11.7</v>
      </c>
      <c r="D47" s="24">
        <v>116.3</v>
      </c>
      <c r="F47" s="2"/>
    </row>
    <row r="48" spans="1:6">
      <c r="A48" s="20" t="s">
        <v>51</v>
      </c>
      <c r="B48" s="22">
        <f t="shared" si="12"/>
        <v>124.1</v>
      </c>
      <c r="C48" s="24">
        <v>14.2</v>
      </c>
      <c r="D48" s="24">
        <v>109.9</v>
      </c>
      <c r="F48" s="2"/>
    </row>
    <row r="49" spans="1:6">
      <c r="A49" s="20" t="s">
        <v>52</v>
      </c>
      <c r="B49" s="22">
        <f t="shared" si="12"/>
        <v>86.8</v>
      </c>
      <c r="C49" s="24">
        <v>9.5</v>
      </c>
      <c r="D49" s="24">
        <v>77.3</v>
      </c>
      <c r="F49" s="2"/>
    </row>
    <row r="50" spans="1:6">
      <c r="A50" s="20" t="s">
        <v>53</v>
      </c>
      <c r="B50" s="22">
        <f t="shared" si="12"/>
        <v>133.8</v>
      </c>
      <c r="C50" s="24">
        <v>9.7</v>
      </c>
      <c r="D50" s="24">
        <v>124.1</v>
      </c>
      <c r="F50" s="2"/>
    </row>
    <row r="51" spans="1:6">
      <c r="A51" s="23" t="s">
        <v>54</v>
      </c>
      <c r="B51" s="21">
        <f t="shared" ref="B51:D51" si="13">SUM(B52:B56)</f>
        <v>530.3</v>
      </c>
      <c r="C51" s="21">
        <f t="shared" si="13"/>
        <v>47.3</v>
      </c>
      <c r="D51" s="21">
        <f t="shared" si="13"/>
        <v>483</v>
      </c>
      <c r="F51" s="2"/>
    </row>
    <row r="52" spans="1:6">
      <c r="A52" s="20" t="s">
        <v>55</v>
      </c>
      <c r="B52" s="22">
        <f t="shared" ref="B52:B56" si="14">SUM(C52:D52)</f>
        <v>72.5</v>
      </c>
      <c r="C52" s="24">
        <v>9.7</v>
      </c>
      <c r="D52" s="24">
        <v>62.8</v>
      </c>
      <c r="F52" s="2"/>
    </row>
    <row r="53" spans="1:6">
      <c r="A53" s="20" t="s">
        <v>56</v>
      </c>
      <c r="B53" s="22">
        <f t="shared" si="14"/>
        <v>115.9</v>
      </c>
      <c r="C53" s="24">
        <v>7.7</v>
      </c>
      <c r="D53" s="24">
        <v>108.2</v>
      </c>
      <c r="F53" s="2"/>
    </row>
    <row r="54" spans="1:6">
      <c r="A54" s="20" t="s">
        <v>57</v>
      </c>
      <c r="B54" s="22">
        <f t="shared" si="14"/>
        <v>143.6</v>
      </c>
      <c r="C54" s="24">
        <v>12.9</v>
      </c>
      <c r="D54" s="24">
        <v>130.7</v>
      </c>
      <c r="F54" s="2"/>
    </row>
    <row r="55" spans="1:6">
      <c r="A55" s="20" t="s">
        <v>58</v>
      </c>
      <c r="B55" s="22">
        <f t="shared" si="14"/>
        <v>94.7</v>
      </c>
      <c r="C55" s="24">
        <v>5.5</v>
      </c>
      <c r="D55" s="24">
        <v>89.2</v>
      </c>
      <c r="F55" s="2"/>
    </row>
    <row r="56" spans="1:6">
      <c r="A56" s="20" t="s">
        <v>59</v>
      </c>
      <c r="B56" s="22">
        <f t="shared" si="14"/>
        <v>103.6</v>
      </c>
      <c r="C56" s="24">
        <v>11.5</v>
      </c>
      <c r="D56" s="24">
        <v>92.1</v>
      </c>
      <c r="F56" s="2"/>
    </row>
    <row r="57" spans="1:6">
      <c r="A57" s="23" t="s">
        <v>60</v>
      </c>
      <c r="B57" s="21">
        <f t="shared" ref="B57:D57" si="15">SUM(B58:B66)</f>
        <v>516.1</v>
      </c>
      <c r="C57" s="21">
        <f t="shared" si="15"/>
        <v>59.9</v>
      </c>
      <c r="D57" s="21">
        <f t="shared" si="15"/>
        <v>456.2</v>
      </c>
      <c r="F57" s="2"/>
    </row>
    <row r="58" spans="1:6">
      <c r="A58" s="20" t="s">
        <v>61</v>
      </c>
      <c r="B58" s="22">
        <f t="shared" ref="B58:B67" si="16">SUM(C58:D58)</f>
        <v>10</v>
      </c>
      <c r="C58" s="24">
        <v>0</v>
      </c>
      <c r="D58" s="24">
        <v>10</v>
      </c>
      <c r="F58" s="2"/>
    </row>
    <row r="59" spans="1:6">
      <c r="A59" s="20" t="s">
        <v>62</v>
      </c>
      <c r="B59" s="22">
        <f t="shared" si="16"/>
        <v>42.3</v>
      </c>
      <c r="C59" s="24">
        <v>4.2</v>
      </c>
      <c r="D59" s="24">
        <v>38.1</v>
      </c>
      <c r="F59" s="2"/>
    </row>
    <row r="60" spans="1:6">
      <c r="A60" s="20" t="s">
        <v>63</v>
      </c>
      <c r="B60" s="22">
        <f t="shared" si="16"/>
        <v>27.4</v>
      </c>
      <c r="C60" s="24">
        <v>3.8</v>
      </c>
      <c r="D60" s="24">
        <v>23.6</v>
      </c>
      <c r="F60" s="2"/>
    </row>
    <row r="61" spans="1:6">
      <c r="A61" s="20" t="s">
        <v>64</v>
      </c>
      <c r="B61" s="22">
        <f t="shared" si="16"/>
        <v>60</v>
      </c>
      <c r="C61" s="24">
        <v>8.1</v>
      </c>
      <c r="D61" s="24">
        <v>51.9</v>
      </c>
      <c r="F61" s="2"/>
    </row>
    <row r="62" spans="1:6">
      <c r="A62" s="20" t="s">
        <v>65</v>
      </c>
      <c r="B62" s="22">
        <f t="shared" si="16"/>
        <v>68.5</v>
      </c>
      <c r="C62" s="24">
        <v>7.6</v>
      </c>
      <c r="D62" s="24">
        <v>60.9</v>
      </c>
      <c r="F62" s="2"/>
    </row>
    <row r="63" spans="1:6">
      <c r="A63" s="20" t="s">
        <v>66</v>
      </c>
      <c r="B63" s="22">
        <f t="shared" si="16"/>
        <v>81.8</v>
      </c>
      <c r="C63" s="24">
        <v>3.5</v>
      </c>
      <c r="D63" s="24">
        <v>78.3</v>
      </c>
      <c r="F63" s="2"/>
    </row>
    <row r="64" spans="1:6">
      <c r="A64" s="20" t="s">
        <v>67</v>
      </c>
      <c r="B64" s="22">
        <f t="shared" si="16"/>
        <v>77.7</v>
      </c>
      <c r="C64" s="24">
        <v>8</v>
      </c>
      <c r="D64" s="24">
        <v>69.7</v>
      </c>
      <c r="F64" s="2"/>
    </row>
    <row r="65" spans="1:6">
      <c r="A65" s="20" t="s">
        <v>68</v>
      </c>
      <c r="B65" s="22">
        <f t="shared" si="16"/>
        <v>43.3</v>
      </c>
      <c r="C65" s="24">
        <v>7.8</v>
      </c>
      <c r="D65" s="24">
        <v>35.5</v>
      </c>
      <c r="F65" s="2"/>
    </row>
    <row r="66" spans="1:6">
      <c r="A66" s="20" t="s">
        <v>69</v>
      </c>
      <c r="B66" s="22">
        <f t="shared" si="16"/>
        <v>105.1</v>
      </c>
      <c r="C66" s="24">
        <v>16.9</v>
      </c>
      <c r="D66" s="24">
        <v>88.2</v>
      </c>
      <c r="F66" s="2"/>
    </row>
    <row r="67" spans="1:6">
      <c r="A67" s="23" t="s">
        <v>70</v>
      </c>
      <c r="B67" s="25">
        <f t="shared" si="16"/>
        <v>17.2</v>
      </c>
      <c r="C67" s="26">
        <v>1.5</v>
      </c>
      <c r="D67" s="26">
        <v>15.7</v>
      </c>
      <c r="F67" s="2"/>
    </row>
  </sheetData>
  <mergeCells count="3">
    <mergeCell ref="A2:D2"/>
    <mergeCell ref="C4:D4"/>
    <mergeCell ref="A4:A5"/>
  </mergeCells>
  <printOptions horizontalCentered="1" verticalCentered="1"/>
  <pageMargins left="0.196527777777778" right="0.196527777777778" top="0.196527777777778" bottom="0.393055555555556" header="0.297916666666667" footer="0.297916666666667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公共预算资金分配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2020-11-30T02:59:43Z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