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中央一般公共预算资金" sheetId="1" r:id="rId1"/>
  </sheets>
  <calcPr calcId="144525"/>
</workbook>
</file>

<file path=xl/sharedStrings.xml><?xml version="1.0" encoding="utf-8"?>
<sst xmlns="http://schemas.openxmlformats.org/spreadsheetml/2006/main" count="71">
  <si>
    <t>附件1：</t>
  </si>
  <si>
    <t>中央财政残疾人事业发展补助资金分配表（一般公共预算）</t>
  </si>
  <si>
    <t>单位：万元</t>
  </si>
  <si>
    <t>市县</t>
  </si>
  <si>
    <t>提前下达预算</t>
  </si>
  <si>
    <t>其中：残疾人康复（支出功能分类科目2081104）</t>
  </si>
  <si>
    <t>农村贫困残疾人实用技术培训及扫盲行动（支出功能分类科目2081105）</t>
  </si>
  <si>
    <t>阳光家园计划-智力、精神和重度残疾人托养服务（支出功能分类科目2081199）</t>
  </si>
  <si>
    <t>残疾人机动轮椅车燃油补贴（支出功能分类科目2081199）</t>
  </si>
  <si>
    <t>各地合计</t>
  </si>
  <si>
    <t>长春地区</t>
  </si>
  <si>
    <t>长春市</t>
  </si>
  <si>
    <t>其中：九台区</t>
  </si>
  <si>
    <t xml:space="preserve">          双阳区</t>
  </si>
  <si>
    <t>榆树市</t>
  </si>
  <si>
    <t>德惠市</t>
  </si>
  <si>
    <t>农安县</t>
  </si>
  <si>
    <t>吉林地区</t>
  </si>
  <si>
    <t>吉林市</t>
  </si>
  <si>
    <t>永吉县</t>
  </si>
  <si>
    <t>蛟河市</t>
  </si>
  <si>
    <t>舒兰市</t>
  </si>
  <si>
    <t>磐石市</t>
  </si>
  <si>
    <t>桦甸市</t>
  </si>
  <si>
    <t>四平地区</t>
  </si>
  <si>
    <t>四平市</t>
  </si>
  <si>
    <t>梨树县</t>
  </si>
  <si>
    <t>双辽市</t>
  </si>
  <si>
    <t>伊通县</t>
  </si>
  <si>
    <t>公主岭市</t>
  </si>
  <si>
    <t>辽源地区</t>
  </si>
  <si>
    <t>辽源市</t>
  </si>
  <si>
    <t>东丰县</t>
  </si>
  <si>
    <t>东辽县</t>
  </si>
  <si>
    <t>通化地区</t>
  </si>
  <si>
    <t>通化市</t>
  </si>
  <si>
    <t>通化县</t>
  </si>
  <si>
    <t>集安市</t>
  </si>
  <si>
    <t>柳河县</t>
  </si>
  <si>
    <t>辉南县</t>
  </si>
  <si>
    <t>梅河口市</t>
  </si>
  <si>
    <t>白山地区</t>
  </si>
  <si>
    <t>白山市</t>
  </si>
  <si>
    <t>其中：江源区</t>
  </si>
  <si>
    <t>抚松县</t>
  </si>
  <si>
    <t>靖宇县</t>
  </si>
  <si>
    <t>长白县</t>
  </si>
  <si>
    <t>临江市</t>
  </si>
  <si>
    <t>白城地区</t>
  </si>
  <si>
    <t>白城市</t>
  </si>
  <si>
    <t>洮南市</t>
  </si>
  <si>
    <t>大安市</t>
  </si>
  <si>
    <t>镇赉县</t>
  </si>
  <si>
    <t>通榆县</t>
  </si>
  <si>
    <t>松原地区</t>
  </si>
  <si>
    <t>松原市</t>
  </si>
  <si>
    <t>前郭县</t>
  </si>
  <si>
    <t>长岭县</t>
  </si>
  <si>
    <t>乾安县</t>
  </si>
  <si>
    <t>扶余县</t>
  </si>
  <si>
    <t>延边州</t>
  </si>
  <si>
    <t>州本级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</si>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</sst>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_ "/>
    <numFmt numFmtId="178" formatCode="#,##0.0_ "/>
  </numFmts>
  <fonts count="29">
    <font>
      <sz val="11"/>
      <color theme="1"/>
      <name val="等线"/>
      <charset val="134"/>
      <scheme val="minor"/>
    </font>
    <font>
      <sz val="12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0"/>
    <xf numFmtId="0" fontId="13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1" fillId="0" borderId="0" xfId="5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0" fontId="5" fillId="3" borderId="1" xfId="50" applyFont="1" applyFill="1" applyBorder="1" applyAlignment="1" applyProtection="1">
      <alignment horizontal="center" vertical="center"/>
      <protection locked="0"/>
    </xf>
    <xf numFmtId="176" fontId="6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0" fillId="0" borderId="0" xfId="0" applyNumberFormat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 tint="-0.249977111117893"/>
  </sheetPr>
  <dimension ref="A1:F67"/>
  <sheetViews>
    <sheetView tabSelected="1" workbookViewId="0">
      <selection activeCell="A1" sqref="A1"/>
    </sheetView>
  </sheetViews>
  <sheetFormatPr defaultColWidth="9" defaultRowHeight="13.5" outlineLevelCol="5"/>
  <cols>
    <col min="1" max="1" width="11.875" style="1" customWidth="1"/>
    <col min="2" max="2" width="9.875" style="2" customWidth="1"/>
    <col min="3" max="3" width="14.25" style="2" customWidth="1"/>
    <col min="4" max="4" width="17.25" style="2" customWidth="1"/>
    <col min="5" max="5" width="17.5" style="3" customWidth="1"/>
    <col min="6" max="6" width="14.625" style="2" customWidth="1"/>
    <col min="7" max="16384" width="9" style="2"/>
  </cols>
  <sheetData>
    <row r="1" ht="15.95" customHeight="1" spans="1:6">
      <c r="A1" s="4" t="s">
        <v>0</v>
      </c>
      <c r="B1" s="5"/>
      <c r="C1" s="6"/>
      <c r="D1" s="7" t="s">
        <v>1</v>
      </c>
      <c r="E1" s="5"/>
      <c r="F1" s="5"/>
    </row>
    <row r="2" customHeight="1" spans="2:6">
      <c r="B2" s="1"/>
      <c r="D2" s="1"/>
      <c r="E2" s="8"/>
      <c r="F2" s="9" t="s">
        <v>2</v>
      </c>
    </row>
    <row r="3" ht="24" customHeight="1" spans="1:6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</row>
    <row r="4" ht="33" customHeight="1" spans="1:6">
      <c r="A4" s="10"/>
      <c r="B4" s="11"/>
      <c r="C4" s="13"/>
      <c r="D4" s="14"/>
      <c r="E4" s="13"/>
      <c r="F4" s="13"/>
    </row>
    <row r="5" ht="15.75" customHeight="1" spans="1:6">
      <c r="A5" s="15" t="s">
        <v>9</v>
      </c>
      <c r="B5" s="16">
        <f t="shared" ref="B5:F5" si="0">SUM(B6+B13+B20+B26+B30+B37+B44+B50+B56+B66)</f>
        <v>3096</v>
      </c>
      <c r="C5" s="16">
        <f t="shared" si="0"/>
        <v>1360</v>
      </c>
      <c r="D5" s="16">
        <f t="shared" si="0"/>
        <v>250</v>
      </c>
      <c r="E5" s="16">
        <f t="shared" si="0"/>
        <v>1350</v>
      </c>
      <c r="F5" s="16">
        <f t="shared" si="0"/>
        <v>136</v>
      </c>
    </row>
    <row r="6" customHeight="1" spans="1:6">
      <c r="A6" s="17" t="s">
        <v>10</v>
      </c>
      <c r="B6" s="18">
        <f t="shared" ref="B6:B12" si="1">SUM(C6:F6)</f>
        <v>885.9</v>
      </c>
      <c r="C6" s="18">
        <f t="shared" ref="C6:F6" si="2">SUM(C7,C10:C12)</f>
        <v>372.3</v>
      </c>
      <c r="D6" s="18">
        <f t="shared" si="2"/>
        <v>43.9</v>
      </c>
      <c r="E6" s="18">
        <f t="shared" si="2"/>
        <v>456</v>
      </c>
      <c r="F6" s="18">
        <f t="shared" si="2"/>
        <v>13.7</v>
      </c>
    </row>
    <row r="7" customHeight="1" spans="1:6">
      <c r="A7" s="10" t="s">
        <v>11</v>
      </c>
      <c r="B7" s="19">
        <f t="shared" si="1"/>
        <v>601.1</v>
      </c>
      <c r="C7" s="19">
        <f>73.6+C8+C9</f>
        <v>167.6</v>
      </c>
      <c r="D7" s="19">
        <f>1.2+D8+D9</f>
        <v>12</v>
      </c>
      <c r="E7" s="19">
        <f>342.6+E8+E9</f>
        <v>411</v>
      </c>
      <c r="F7" s="19">
        <f>8.8+F8+F9</f>
        <v>10.5</v>
      </c>
    </row>
    <row r="8" ht="12" customHeight="1" spans="1:6">
      <c r="A8" s="10" t="s">
        <v>12</v>
      </c>
      <c r="B8" s="19">
        <f t="shared" si="1"/>
        <v>115.4</v>
      </c>
      <c r="C8" s="19">
        <v>66.7</v>
      </c>
      <c r="D8" s="20">
        <v>6.5</v>
      </c>
      <c r="E8" s="19">
        <v>40.5</v>
      </c>
      <c r="F8" s="19">
        <v>1.7</v>
      </c>
    </row>
    <row r="9" spans="1:6">
      <c r="A9" s="10" t="s">
        <v>13</v>
      </c>
      <c r="B9" s="19">
        <f t="shared" si="1"/>
        <v>59.5</v>
      </c>
      <c r="C9" s="19">
        <v>27.3</v>
      </c>
      <c r="D9" s="19">
        <v>4.3</v>
      </c>
      <c r="E9" s="19">
        <v>27.9</v>
      </c>
      <c r="F9" s="19">
        <v>0</v>
      </c>
    </row>
    <row r="10" spans="1:6">
      <c r="A10" s="21" t="s">
        <v>14</v>
      </c>
      <c r="B10" s="19">
        <f t="shared" si="1"/>
        <v>111</v>
      </c>
      <c r="C10" s="19">
        <v>89.1</v>
      </c>
      <c r="D10" s="19">
        <v>6.9</v>
      </c>
      <c r="E10" s="19">
        <v>15</v>
      </c>
      <c r="F10" s="19">
        <v>0</v>
      </c>
    </row>
    <row r="11" spans="1:6">
      <c r="A11" s="21" t="s">
        <v>15</v>
      </c>
      <c r="B11" s="19">
        <f t="shared" si="1"/>
        <v>59.9</v>
      </c>
      <c r="C11" s="19">
        <v>39.2</v>
      </c>
      <c r="D11" s="19">
        <v>5.7</v>
      </c>
      <c r="E11" s="19">
        <v>15</v>
      </c>
      <c r="F11" s="19">
        <v>0</v>
      </c>
    </row>
    <row r="12" spans="1:6">
      <c r="A12" s="21" t="s">
        <v>16</v>
      </c>
      <c r="B12" s="19">
        <f t="shared" si="1"/>
        <v>113.9</v>
      </c>
      <c r="C12" s="19">
        <v>76.4</v>
      </c>
      <c r="D12" s="19">
        <v>19.3</v>
      </c>
      <c r="E12" s="19">
        <v>15</v>
      </c>
      <c r="F12" s="19">
        <v>3.2</v>
      </c>
    </row>
    <row r="13" spans="1:6">
      <c r="A13" s="17" t="s">
        <v>17</v>
      </c>
      <c r="B13" s="18">
        <f t="shared" ref="B13:F13" si="3">SUM(B14:B19)</f>
        <v>327.75</v>
      </c>
      <c r="C13" s="18">
        <f t="shared" si="3"/>
        <v>167.8</v>
      </c>
      <c r="D13" s="18">
        <f t="shared" si="3"/>
        <v>28.5</v>
      </c>
      <c r="E13" s="18">
        <f t="shared" si="3"/>
        <v>71.25</v>
      </c>
      <c r="F13" s="18">
        <f t="shared" si="3"/>
        <v>60.2</v>
      </c>
    </row>
    <row r="14" spans="1:6">
      <c r="A14" s="21" t="s">
        <v>18</v>
      </c>
      <c r="B14" s="19">
        <f t="shared" ref="B14:B19" si="4">SUM(C14:F14)</f>
        <v>155.7</v>
      </c>
      <c r="C14" s="19">
        <v>61.4</v>
      </c>
      <c r="D14" s="19">
        <v>2</v>
      </c>
      <c r="E14" s="19">
        <v>55.5</v>
      </c>
      <c r="F14" s="19">
        <v>36.8</v>
      </c>
    </row>
    <row r="15" spans="1:6">
      <c r="A15" s="21" t="s">
        <v>19</v>
      </c>
      <c r="B15" s="19">
        <f t="shared" si="4"/>
        <v>44.35</v>
      </c>
      <c r="C15" s="19">
        <v>30.9</v>
      </c>
      <c r="D15" s="19">
        <v>5.7</v>
      </c>
      <c r="E15" s="19">
        <v>3.75</v>
      </c>
      <c r="F15" s="19">
        <v>4</v>
      </c>
    </row>
    <row r="16" spans="1:6">
      <c r="A16" s="21" t="s">
        <v>20</v>
      </c>
      <c r="B16" s="19">
        <f t="shared" si="4"/>
        <v>31.9</v>
      </c>
      <c r="C16" s="19">
        <v>17.7</v>
      </c>
      <c r="D16" s="19">
        <v>4.7</v>
      </c>
      <c r="E16" s="19">
        <v>3</v>
      </c>
      <c r="F16" s="19">
        <v>6.5</v>
      </c>
    </row>
    <row r="17" spans="1:6">
      <c r="A17" s="21" t="s">
        <v>21</v>
      </c>
      <c r="B17" s="19">
        <f t="shared" si="4"/>
        <v>33.4</v>
      </c>
      <c r="C17" s="19">
        <v>20.1</v>
      </c>
      <c r="D17" s="19">
        <v>5.1</v>
      </c>
      <c r="E17" s="19">
        <v>3</v>
      </c>
      <c r="F17" s="19">
        <v>5.2</v>
      </c>
    </row>
    <row r="18" spans="1:6">
      <c r="A18" s="21" t="s">
        <v>22</v>
      </c>
      <c r="B18" s="19">
        <f t="shared" si="4"/>
        <v>35.3</v>
      </c>
      <c r="C18" s="19">
        <v>20.7</v>
      </c>
      <c r="D18" s="19">
        <v>7.1</v>
      </c>
      <c r="E18" s="19">
        <v>3</v>
      </c>
      <c r="F18" s="19">
        <v>4.5</v>
      </c>
    </row>
    <row r="19" spans="1:6">
      <c r="A19" s="21" t="s">
        <v>23</v>
      </c>
      <c r="B19" s="19">
        <f t="shared" si="4"/>
        <v>27.1</v>
      </c>
      <c r="C19" s="19">
        <v>17</v>
      </c>
      <c r="D19" s="19">
        <v>3.9</v>
      </c>
      <c r="E19" s="19">
        <v>3</v>
      </c>
      <c r="F19" s="19">
        <v>3.2</v>
      </c>
    </row>
    <row r="20" spans="1:6">
      <c r="A20" s="22" t="s">
        <v>24</v>
      </c>
      <c r="B20" s="18">
        <f t="shared" ref="B20:F20" si="5">SUM(B21:B25)</f>
        <v>329.2</v>
      </c>
      <c r="C20" s="18">
        <f t="shared" si="5"/>
        <v>164.8</v>
      </c>
      <c r="D20" s="18">
        <f t="shared" si="5"/>
        <v>28.1</v>
      </c>
      <c r="E20" s="18">
        <f t="shared" si="5"/>
        <v>121.5</v>
      </c>
      <c r="F20" s="18">
        <f t="shared" si="5"/>
        <v>14.8</v>
      </c>
    </row>
    <row r="21" spans="1:6">
      <c r="A21" s="21" t="s">
        <v>25</v>
      </c>
      <c r="B21" s="19">
        <f t="shared" ref="B21:B25" si="6">SUM(C21:F21)</f>
        <v>113.1</v>
      </c>
      <c r="C21" s="19">
        <v>37.6</v>
      </c>
      <c r="D21" s="19">
        <v>1.8</v>
      </c>
      <c r="E21" s="19">
        <v>60</v>
      </c>
      <c r="F21" s="19">
        <v>13.7</v>
      </c>
    </row>
    <row r="22" spans="1:6">
      <c r="A22" s="21" t="s">
        <v>26</v>
      </c>
      <c r="B22" s="19">
        <f t="shared" si="6"/>
        <v>49.8</v>
      </c>
      <c r="C22" s="19">
        <v>35.6</v>
      </c>
      <c r="D22" s="19">
        <v>5.6</v>
      </c>
      <c r="E22" s="19">
        <v>7.5</v>
      </c>
      <c r="F22" s="19">
        <v>1.1</v>
      </c>
    </row>
    <row r="23" spans="1:6">
      <c r="A23" s="21" t="s">
        <v>27</v>
      </c>
      <c r="B23" s="19">
        <f t="shared" si="6"/>
        <v>49.7</v>
      </c>
      <c r="C23" s="19">
        <v>21.3</v>
      </c>
      <c r="D23" s="19">
        <v>7.4</v>
      </c>
      <c r="E23" s="19">
        <v>21</v>
      </c>
      <c r="F23" s="19">
        <v>0</v>
      </c>
    </row>
    <row r="24" spans="1:6">
      <c r="A24" s="21" t="s">
        <v>28</v>
      </c>
      <c r="B24" s="19">
        <f t="shared" si="6"/>
        <v>51.3</v>
      </c>
      <c r="C24" s="19">
        <v>28.4</v>
      </c>
      <c r="D24" s="19">
        <v>4.9</v>
      </c>
      <c r="E24" s="19">
        <v>18</v>
      </c>
      <c r="F24" s="19">
        <v>0</v>
      </c>
    </row>
    <row r="25" spans="1:6">
      <c r="A25" s="21" t="s">
        <v>29</v>
      </c>
      <c r="B25" s="19">
        <f t="shared" si="6"/>
        <v>65.3</v>
      </c>
      <c r="C25" s="19">
        <v>41.9</v>
      </c>
      <c r="D25" s="19">
        <v>8.4</v>
      </c>
      <c r="E25" s="19">
        <v>15</v>
      </c>
      <c r="F25" s="19">
        <v>0</v>
      </c>
    </row>
    <row r="26" spans="1:6">
      <c r="A26" s="22" t="s">
        <v>30</v>
      </c>
      <c r="B26" s="18">
        <f t="shared" ref="B26:F26" si="7">SUM(B27:B29)</f>
        <v>165.8</v>
      </c>
      <c r="C26" s="18">
        <f t="shared" si="7"/>
        <v>87.8</v>
      </c>
      <c r="D26" s="18">
        <f t="shared" si="7"/>
        <v>12.4</v>
      </c>
      <c r="E26" s="18">
        <f t="shared" si="7"/>
        <v>60</v>
      </c>
      <c r="F26" s="18">
        <f t="shared" si="7"/>
        <v>5.6</v>
      </c>
    </row>
    <row r="27" spans="1:6">
      <c r="A27" s="21" t="s">
        <v>31</v>
      </c>
      <c r="B27" s="19">
        <f t="shared" ref="B27:B29" si="8">SUM(C27:F27)</f>
        <v>56.1</v>
      </c>
      <c r="C27" s="19">
        <v>20.9</v>
      </c>
      <c r="D27" s="19">
        <v>2</v>
      </c>
      <c r="E27" s="19">
        <v>30</v>
      </c>
      <c r="F27" s="19">
        <v>3.2</v>
      </c>
    </row>
    <row r="28" spans="1:6">
      <c r="A28" s="21" t="s">
        <v>32</v>
      </c>
      <c r="B28" s="19">
        <f t="shared" si="8"/>
        <v>52.4</v>
      </c>
      <c r="C28" s="19">
        <v>30.9</v>
      </c>
      <c r="D28" s="19">
        <v>5</v>
      </c>
      <c r="E28" s="19">
        <v>15</v>
      </c>
      <c r="F28" s="19">
        <v>1.5</v>
      </c>
    </row>
    <row r="29" spans="1:6">
      <c r="A29" s="21" t="s">
        <v>33</v>
      </c>
      <c r="B29" s="19">
        <f t="shared" si="8"/>
        <v>57.3</v>
      </c>
      <c r="C29" s="19">
        <v>36</v>
      </c>
      <c r="D29" s="19">
        <v>5.4</v>
      </c>
      <c r="E29" s="19">
        <v>15</v>
      </c>
      <c r="F29" s="19">
        <v>0.9</v>
      </c>
    </row>
    <row r="30" spans="1:6">
      <c r="A30" s="22" t="s">
        <v>34</v>
      </c>
      <c r="B30" s="18">
        <f t="shared" ref="B30:F30" si="9">SUM(B31:B36)</f>
        <v>222.6</v>
      </c>
      <c r="C30" s="18">
        <f t="shared" si="9"/>
        <v>111</v>
      </c>
      <c r="D30" s="18">
        <f t="shared" si="9"/>
        <v>16.7</v>
      </c>
      <c r="E30" s="18">
        <f t="shared" si="9"/>
        <v>81</v>
      </c>
      <c r="F30" s="18">
        <f t="shared" si="9"/>
        <v>13.9</v>
      </c>
    </row>
    <row r="31" spans="1:6">
      <c r="A31" s="21" t="s">
        <v>35</v>
      </c>
      <c r="B31" s="19">
        <f t="shared" ref="B31:B36" si="10">SUM(C31:F31)</f>
        <v>23.8</v>
      </c>
      <c r="C31" s="19">
        <v>14.1</v>
      </c>
      <c r="D31" s="19">
        <v>1.8</v>
      </c>
      <c r="E31" s="19">
        <v>4.5</v>
      </c>
      <c r="F31" s="19">
        <v>3.4</v>
      </c>
    </row>
    <row r="32" spans="1:6">
      <c r="A32" s="21" t="s">
        <v>36</v>
      </c>
      <c r="B32" s="19">
        <f t="shared" si="10"/>
        <v>30.1</v>
      </c>
      <c r="C32" s="19">
        <v>18.7</v>
      </c>
      <c r="D32" s="19">
        <v>3.4</v>
      </c>
      <c r="E32" s="19">
        <v>7.5</v>
      </c>
      <c r="F32" s="19">
        <v>0.5</v>
      </c>
    </row>
    <row r="33" spans="1:6">
      <c r="A33" s="21" t="s">
        <v>37</v>
      </c>
      <c r="B33" s="19">
        <f t="shared" si="10"/>
        <v>23.7</v>
      </c>
      <c r="C33" s="19">
        <v>13.3</v>
      </c>
      <c r="D33" s="19">
        <v>2</v>
      </c>
      <c r="E33" s="19">
        <v>6.3</v>
      </c>
      <c r="F33" s="19">
        <v>2.1</v>
      </c>
    </row>
    <row r="34" spans="1:6">
      <c r="A34" s="21" t="s">
        <v>38</v>
      </c>
      <c r="B34" s="19">
        <f t="shared" si="10"/>
        <v>36.2</v>
      </c>
      <c r="C34" s="19">
        <v>18.5</v>
      </c>
      <c r="D34" s="19">
        <v>3.6</v>
      </c>
      <c r="E34" s="19">
        <v>7.5</v>
      </c>
      <c r="F34" s="19">
        <v>6.6</v>
      </c>
    </row>
    <row r="35" spans="1:6">
      <c r="A35" s="21" t="s">
        <v>39</v>
      </c>
      <c r="B35" s="19">
        <f t="shared" si="10"/>
        <v>25.1</v>
      </c>
      <c r="C35" s="19">
        <v>19</v>
      </c>
      <c r="D35" s="19">
        <v>3.1</v>
      </c>
      <c r="E35" s="19">
        <v>3</v>
      </c>
      <c r="F35" s="19">
        <v>0</v>
      </c>
    </row>
    <row r="36" spans="1:6">
      <c r="A36" s="21" t="s">
        <v>40</v>
      </c>
      <c r="B36" s="19">
        <f t="shared" si="10"/>
        <v>83.7</v>
      </c>
      <c r="C36" s="19">
        <v>27.4</v>
      </c>
      <c r="D36" s="19">
        <v>2.8</v>
      </c>
      <c r="E36" s="19">
        <v>52.2</v>
      </c>
      <c r="F36" s="19">
        <v>1.3</v>
      </c>
    </row>
    <row r="37" spans="1:6">
      <c r="A37" s="22" t="s">
        <v>41</v>
      </c>
      <c r="B37" s="18">
        <f t="shared" ref="B37:B43" si="11">SUM(C37:F37)</f>
        <v>189.3</v>
      </c>
      <c r="C37" s="18">
        <f t="shared" ref="C37:F37" si="12">SUM(C38,C40:C43)</f>
        <v>90.1</v>
      </c>
      <c r="D37" s="18">
        <f t="shared" si="12"/>
        <v>18.6</v>
      </c>
      <c r="E37" s="18">
        <f t="shared" si="12"/>
        <v>69</v>
      </c>
      <c r="F37" s="18">
        <f t="shared" si="12"/>
        <v>11.6</v>
      </c>
    </row>
    <row r="38" spans="1:6">
      <c r="A38" s="21" t="s">
        <v>42</v>
      </c>
      <c r="B38" s="19">
        <f t="shared" si="11"/>
        <v>94.2</v>
      </c>
      <c r="C38" s="19">
        <f>16.3+C39</f>
        <v>32.5</v>
      </c>
      <c r="D38" s="19">
        <f>3+D39</f>
        <v>5.9</v>
      </c>
      <c r="E38" s="19">
        <f>33+E39</f>
        <v>48</v>
      </c>
      <c r="F38" s="19">
        <f>4.4+F39</f>
        <v>7.8</v>
      </c>
    </row>
    <row r="39" spans="1:6">
      <c r="A39" s="21" t="s">
        <v>43</v>
      </c>
      <c r="B39" s="19">
        <f t="shared" si="11"/>
        <v>37.5</v>
      </c>
      <c r="C39" s="19">
        <v>16.2</v>
      </c>
      <c r="D39" s="19">
        <v>2.9</v>
      </c>
      <c r="E39" s="19">
        <v>15</v>
      </c>
      <c r="F39" s="19">
        <v>3.4</v>
      </c>
    </row>
    <row r="40" spans="1:6">
      <c r="A40" s="21" t="s">
        <v>44</v>
      </c>
      <c r="B40" s="19">
        <f t="shared" si="11"/>
        <v>34</v>
      </c>
      <c r="C40" s="19">
        <v>27.5</v>
      </c>
      <c r="D40" s="19">
        <v>2.6</v>
      </c>
      <c r="E40" s="19">
        <v>3</v>
      </c>
      <c r="F40" s="19">
        <v>0.9</v>
      </c>
    </row>
    <row r="41" spans="1:6">
      <c r="A41" s="21" t="s">
        <v>45</v>
      </c>
      <c r="B41" s="19">
        <f t="shared" si="11"/>
        <v>25.8</v>
      </c>
      <c r="C41" s="19">
        <v>10.2</v>
      </c>
      <c r="D41" s="19">
        <v>6.8</v>
      </c>
      <c r="E41" s="19">
        <v>7.5</v>
      </c>
      <c r="F41" s="19">
        <v>1.3</v>
      </c>
    </row>
    <row r="42" spans="1:6">
      <c r="A42" s="21" t="s">
        <v>46</v>
      </c>
      <c r="B42" s="19">
        <f t="shared" si="11"/>
        <v>15.7</v>
      </c>
      <c r="C42" s="19">
        <v>6.5</v>
      </c>
      <c r="D42" s="19">
        <v>1.5</v>
      </c>
      <c r="E42" s="19">
        <v>7.5</v>
      </c>
      <c r="F42" s="19">
        <v>0.2</v>
      </c>
    </row>
    <row r="43" spans="1:6">
      <c r="A43" s="21" t="s">
        <v>47</v>
      </c>
      <c r="B43" s="19">
        <f t="shared" si="11"/>
        <v>19.6</v>
      </c>
      <c r="C43" s="19">
        <v>13.4</v>
      </c>
      <c r="D43" s="19">
        <v>1.8</v>
      </c>
      <c r="E43" s="19">
        <v>3</v>
      </c>
      <c r="F43" s="19">
        <v>1.4</v>
      </c>
    </row>
    <row r="44" spans="1:6">
      <c r="A44" s="22" t="s">
        <v>48</v>
      </c>
      <c r="B44" s="18">
        <f t="shared" ref="B44:F44" si="13">SUM(B45:B49)</f>
        <v>230.9</v>
      </c>
      <c r="C44" s="18">
        <f t="shared" si="13"/>
        <v>110.7</v>
      </c>
      <c r="D44" s="18">
        <f t="shared" si="13"/>
        <v>41</v>
      </c>
      <c r="E44" s="18">
        <f t="shared" si="13"/>
        <v>77.1</v>
      </c>
      <c r="F44" s="18">
        <f t="shared" si="13"/>
        <v>2.1</v>
      </c>
    </row>
    <row r="45" spans="1:6">
      <c r="A45" s="21" t="s">
        <v>49</v>
      </c>
      <c r="B45" s="19">
        <f t="shared" ref="B45:B49" si="14">SUM(C45:F45)</f>
        <v>45</v>
      </c>
      <c r="C45" s="19">
        <v>20.7</v>
      </c>
      <c r="D45" s="19">
        <v>6.1</v>
      </c>
      <c r="E45" s="19">
        <v>18</v>
      </c>
      <c r="F45" s="19">
        <v>0.2</v>
      </c>
    </row>
    <row r="46" spans="1:6">
      <c r="A46" s="21" t="s">
        <v>50</v>
      </c>
      <c r="B46" s="19">
        <f t="shared" si="14"/>
        <v>58.95</v>
      </c>
      <c r="C46" s="19">
        <v>23.4</v>
      </c>
      <c r="D46" s="19">
        <v>6.3</v>
      </c>
      <c r="E46" s="19">
        <v>29.25</v>
      </c>
      <c r="F46" s="19">
        <v>0</v>
      </c>
    </row>
    <row r="47" spans="1:6">
      <c r="A47" s="21" t="s">
        <v>51</v>
      </c>
      <c r="B47" s="19">
        <f t="shared" si="14"/>
        <v>39.2</v>
      </c>
      <c r="C47" s="19">
        <v>28.3</v>
      </c>
      <c r="D47" s="19">
        <v>7.9</v>
      </c>
      <c r="E47" s="19">
        <v>3</v>
      </c>
      <c r="F47" s="19">
        <v>0</v>
      </c>
    </row>
    <row r="48" spans="1:6">
      <c r="A48" s="21" t="s">
        <v>52</v>
      </c>
      <c r="B48" s="19">
        <f t="shared" si="14"/>
        <v>32.7</v>
      </c>
      <c r="C48" s="19">
        <v>19</v>
      </c>
      <c r="D48" s="19">
        <v>9.4</v>
      </c>
      <c r="E48" s="19">
        <v>3</v>
      </c>
      <c r="F48" s="19">
        <v>1.3</v>
      </c>
    </row>
    <row r="49" spans="1:6">
      <c r="A49" s="21" t="s">
        <v>53</v>
      </c>
      <c r="B49" s="19">
        <f t="shared" si="14"/>
        <v>55.05</v>
      </c>
      <c r="C49" s="19">
        <v>19.3</v>
      </c>
      <c r="D49" s="19">
        <v>11.3</v>
      </c>
      <c r="E49" s="19">
        <v>23.85</v>
      </c>
      <c r="F49" s="19">
        <v>0.6</v>
      </c>
    </row>
    <row r="50" spans="1:6">
      <c r="A50" s="22" t="s">
        <v>54</v>
      </c>
      <c r="B50" s="18">
        <f t="shared" ref="B50:F50" si="15">SUM(B51:B55)</f>
        <v>472.6</v>
      </c>
      <c r="C50" s="18">
        <f t="shared" si="15"/>
        <v>112.7</v>
      </c>
      <c r="D50" s="18">
        <f t="shared" si="15"/>
        <v>29</v>
      </c>
      <c r="E50" s="18">
        <f t="shared" si="15"/>
        <v>324</v>
      </c>
      <c r="F50" s="18">
        <f t="shared" si="15"/>
        <v>6.9</v>
      </c>
    </row>
    <row r="51" spans="1:6">
      <c r="A51" s="21" t="s">
        <v>55</v>
      </c>
      <c r="B51" s="19">
        <f t="shared" ref="B51:B55" si="16">SUM(C51:F51)</f>
        <v>63.8</v>
      </c>
      <c r="C51" s="19">
        <v>19.4</v>
      </c>
      <c r="D51" s="19">
        <v>2.1</v>
      </c>
      <c r="E51" s="23">
        <v>37.8</v>
      </c>
      <c r="F51" s="19">
        <v>4.5</v>
      </c>
    </row>
    <row r="52" spans="1:6">
      <c r="A52" s="21" t="s">
        <v>56</v>
      </c>
      <c r="B52" s="19">
        <f t="shared" si="16"/>
        <v>111.2</v>
      </c>
      <c r="C52" s="19">
        <v>33.7</v>
      </c>
      <c r="D52" s="19">
        <v>5.4</v>
      </c>
      <c r="E52" s="23">
        <v>70.2</v>
      </c>
      <c r="F52" s="19">
        <v>1.9</v>
      </c>
    </row>
    <row r="53" spans="1:6">
      <c r="A53" s="21" t="s">
        <v>57</v>
      </c>
      <c r="B53" s="19">
        <f t="shared" si="16"/>
        <v>126.6</v>
      </c>
      <c r="C53" s="19">
        <v>25.8</v>
      </c>
      <c r="D53" s="19">
        <v>10.3</v>
      </c>
      <c r="E53" s="23">
        <v>90</v>
      </c>
      <c r="F53" s="19">
        <v>0.5</v>
      </c>
    </row>
    <row r="54" spans="1:6">
      <c r="A54" s="21" t="s">
        <v>58</v>
      </c>
      <c r="B54" s="19">
        <f t="shared" si="16"/>
        <v>76.1</v>
      </c>
      <c r="C54" s="19">
        <v>10.9</v>
      </c>
      <c r="D54" s="19">
        <v>3.4</v>
      </c>
      <c r="E54" s="23">
        <v>61.8</v>
      </c>
      <c r="F54" s="19">
        <v>0</v>
      </c>
    </row>
    <row r="55" spans="1:6">
      <c r="A55" s="21" t="s">
        <v>59</v>
      </c>
      <c r="B55" s="19">
        <f t="shared" si="16"/>
        <v>94.9</v>
      </c>
      <c r="C55" s="19">
        <v>22.9</v>
      </c>
      <c r="D55" s="19">
        <v>7.8</v>
      </c>
      <c r="E55" s="23">
        <v>64.2</v>
      </c>
      <c r="F55" s="19">
        <v>0</v>
      </c>
    </row>
    <row r="56" spans="1:6">
      <c r="A56" s="22" t="s">
        <v>60</v>
      </c>
      <c r="B56" s="18">
        <f t="shared" ref="B56:F56" si="17">SUM(B57:B65)</f>
        <v>258.35</v>
      </c>
      <c r="C56" s="18">
        <f t="shared" si="17"/>
        <v>138.2</v>
      </c>
      <c r="D56" s="18">
        <f t="shared" si="17"/>
        <v>31.2</v>
      </c>
      <c r="E56" s="18">
        <f t="shared" si="17"/>
        <v>82.35</v>
      </c>
      <c r="F56" s="18">
        <f t="shared" si="17"/>
        <v>6.6</v>
      </c>
    </row>
    <row r="57" spans="1:6">
      <c r="A57" s="21" t="s">
        <v>61</v>
      </c>
      <c r="B57" s="19">
        <f>SUM(C57:F57)</f>
        <v>4.5</v>
      </c>
      <c r="C57" s="19">
        <v>0</v>
      </c>
      <c r="D57" s="19">
        <v>0</v>
      </c>
      <c r="E57" s="19">
        <v>4.5</v>
      </c>
      <c r="F57" s="19">
        <v>0</v>
      </c>
    </row>
    <row r="58" spans="1:6">
      <c r="A58" s="21" t="s">
        <v>62</v>
      </c>
      <c r="B58" s="19">
        <f t="shared" ref="B58:B66" si="18">SUM(C58:F58)</f>
        <v>23.9</v>
      </c>
      <c r="C58" s="19">
        <v>18.4</v>
      </c>
      <c r="D58" s="19">
        <v>2.5</v>
      </c>
      <c r="E58" s="19">
        <v>3</v>
      </c>
      <c r="F58" s="19">
        <v>0</v>
      </c>
    </row>
    <row r="59" spans="1:6">
      <c r="A59" s="21" t="s">
        <v>63</v>
      </c>
      <c r="B59" s="19">
        <f t="shared" si="18"/>
        <v>12.6</v>
      </c>
      <c r="C59" s="19">
        <v>7.7</v>
      </c>
      <c r="D59" s="19">
        <v>1.9</v>
      </c>
      <c r="E59" s="19">
        <v>3</v>
      </c>
      <c r="F59" s="19">
        <v>0</v>
      </c>
    </row>
    <row r="60" spans="1:6">
      <c r="A60" s="21" t="s">
        <v>64</v>
      </c>
      <c r="B60" s="19">
        <f t="shared" si="18"/>
        <v>32.8</v>
      </c>
      <c r="C60" s="19">
        <v>16.3</v>
      </c>
      <c r="D60" s="19">
        <v>2.2</v>
      </c>
      <c r="E60" s="19">
        <v>10.8</v>
      </c>
      <c r="F60" s="19">
        <v>3.5</v>
      </c>
    </row>
    <row r="61" spans="1:6">
      <c r="A61" s="21" t="s">
        <v>65</v>
      </c>
      <c r="B61" s="19">
        <f t="shared" si="18"/>
        <v>24.8</v>
      </c>
      <c r="C61" s="19">
        <v>15.2</v>
      </c>
      <c r="D61" s="19">
        <v>4.1</v>
      </c>
      <c r="E61" s="19">
        <v>4.5</v>
      </c>
      <c r="F61" s="19">
        <v>1</v>
      </c>
    </row>
    <row r="62" spans="1:6">
      <c r="A62" s="21" t="s">
        <v>66</v>
      </c>
      <c r="B62" s="19">
        <f t="shared" si="18"/>
        <v>62.6</v>
      </c>
      <c r="C62" s="19">
        <v>15.3</v>
      </c>
      <c r="D62" s="19">
        <v>8.8</v>
      </c>
      <c r="E62" s="19">
        <v>37.8</v>
      </c>
      <c r="F62" s="19">
        <v>0.7</v>
      </c>
    </row>
    <row r="63" spans="1:6">
      <c r="A63" s="21" t="s">
        <v>67</v>
      </c>
      <c r="B63" s="19">
        <f t="shared" si="18"/>
        <v>34.35</v>
      </c>
      <c r="C63" s="19">
        <v>15.9</v>
      </c>
      <c r="D63" s="19">
        <v>7.5</v>
      </c>
      <c r="E63" s="19">
        <v>9.75</v>
      </c>
      <c r="F63" s="19">
        <v>1.2</v>
      </c>
    </row>
    <row r="64" spans="1:6">
      <c r="A64" s="21" t="s">
        <v>68</v>
      </c>
      <c r="B64" s="19">
        <f t="shared" si="18"/>
        <v>20.5</v>
      </c>
      <c r="C64" s="19">
        <v>15.6</v>
      </c>
      <c r="D64" s="19">
        <v>1.9</v>
      </c>
      <c r="E64" s="19">
        <v>3</v>
      </c>
      <c r="F64" s="19">
        <v>0</v>
      </c>
    </row>
    <row r="65" spans="1:6">
      <c r="A65" s="21" t="s">
        <v>69</v>
      </c>
      <c r="B65" s="19">
        <f t="shared" si="18"/>
        <v>42.3</v>
      </c>
      <c r="C65" s="19">
        <v>33.8</v>
      </c>
      <c r="D65" s="19">
        <v>2.3</v>
      </c>
      <c r="E65" s="19">
        <v>6</v>
      </c>
      <c r="F65" s="19">
        <v>0.2</v>
      </c>
    </row>
    <row r="66" spans="1:6">
      <c r="A66" s="22" t="s">
        <v>70</v>
      </c>
      <c r="B66" s="18">
        <f t="shared" si="18"/>
        <v>13.6</v>
      </c>
      <c r="C66" s="18">
        <v>4.6</v>
      </c>
      <c r="D66" s="18">
        <v>0.6</v>
      </c>
      <c r="E66" s="18">
        <v>7.8</v>
      </c>
      <c r="F66" s="18">
        <v>0.6</v>
      </c>
    </row>
    <row r="67" spans="1:4">
      <c r="A67" s="24"/>
      <c r="B67" s="25"/>
      <c r="C67" s="25"/>
      <c r="D67" s="25"/>
    </row>
  </sheetData>
  <mergeCells count="6">
    <mergeCell ref="A3:A4"/>
    <mergeCell ref="B3:B4"/>
    <mergeCell ref="C3:C4"/>
    <mergeCell ref="D3:D4"/>
    <mergeCell ref="E3:E4"/>
    <mergeCell ref="F3:F4"/>
  </mergeCells>
  <printOptions horizontalCentered="1" verticalCentered="1"/>
  <pageMargins left="0" right="0" top="0" bottom="0" header="0.297916666666667" footer="0.297916666666667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中央一般公共预算资金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2020-12-23T06:05:29Z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