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 activeTab="1"/>
  </bookViews>
  <sheets>
    <sheet name="2018年中小学教育补助资金分配表" sheetId="1" r:id="rId1"/>
    <sheet name="2018年中小学教育补助资金项目预算表" sheetId="2" r:id="rId2"/>
  </sheets>
  <definedNames>
    <definedName name="_xlnm.Print_Area" localSheetId="0">'2018年中小学教育补助资金分配表'!$A$6:$O$89</definedName>
    <definedName name="_xlnm.Print_Titles" localSheetId="0">'2018年中小学教育补助资金分配表'!$1:$5</definedName>
    <definedName name="_xlnm.Print_Titles" localSheetId="1">'2018年中小学教育补助资金项目预算表'!$6:$11</definedName>
    <definedName name="_xlnm._FilterDatabase" localSheetId="1" hidden="1">'2018年中小学教育补助资金项目预算表'!$A$13:$AH$13</definedName>
  </definedNames>
  <calcPr calcId="144525"/>
</workbook>
</file>

<file path=xl/sharedStrings.xml><?xml version="1.0" encoding="utf-8"?>
<sst xmlns="http://schemas.openxmlformats.org/spreadsheetml/2006/main" count="163">
  <si>
    <t>附件1：</t>
  </si>
  <si>
    <t>2018年中小学教育补助资金分配表</t>
  </si>
  <si>
    <t>市县</t>
  </si>
  <si>
    <t>补助资金（万元）</t>
  </si>
  <si>
    <t>1、义务教育补助资金（省级补助资金 ）</t>
  </si>
  <si>
    <t>2、普通高中教育补助资金</t>
  </si>
  <si>
    <t>申报文号</t>
  </si>
  <si>
    <t>合计</t>
  </si>
  <si>
    <t>中央补助资金</t>
  </si>
  <si>
    <t>省级补助资金</t>
  </si>
  <si>
    <t>按在校生因素（50%）</t>
  </si>
  <si>
    <t>按人均可用财力因素（30%）</t>
  </si>
  <si>
    <t>按申报困难因素（20%）</t>
  </si>
  <si>
    <t>小计</t>
  </si>
  <si>
    <t>长春市</t>
  </si>
  <si>
    <t>直属</t>
  </si>
  <si>
    <t>汽车区</t>
  </si>
  <si>
    <t>九台区</t>
  </si>
  <si>
    <t>双阳区</t>
  </si>
  <si>
    <t>农安县</t>
  </si>
  <si>
    <t>榆树市</t>
  </si>
  <si>
    <t>榆财字[2018]74号</t>
  </si>
  <si>
    <t>德惠市</t>
  </si>
  <si>
    <t>吉林市</t>
  </si>
  <si>
    <t>昌邑区</t>
  </si>
  <si>
    <t>龙潭区</t>
  </si>
  <si>
    <t>船营区</t>
  </si>
  <si>
    <t>高新区</t>
  </si>
  <si>
    <t>经开区</t>
  </si>
  <si>
    <t>丰满区</t>
  </si>
  <si>
    <t>永吉县</t>
  </si>
  <si>
    <t>蛟河市</t>
  </si>
  <si>
    <t>桦甸市</t>
  </si>
  <si>
    <t>舒兰市</t>
  </si>
  <si>
    <t>舒财发[2018]21号</t>
  </si>
  <si>
    <t>磐石市</t>
  </si>
  <si>
    <t>磐财字[2018]36号</t>
  </si>
  <si>
    <t>四平市</t>
  </si>
  <si>
    <t>铁西区</t>
  </si>
  <si>
    <t>铁东区</t>
  </si>
  <si>
    <t>辽河农垦区</t>
  </si>
  <si>
    <t>梨树县</t>
  </si>
  <si>
    <t>巴音朝鲁书记调研学校60万元。</t>
  </si>
  <si>
    <t>伊通县</t>
  </si>
  <si>
    <t>伊财[2018]261号</t>
  </si>
  <si>
    <t>公主岭市</t>
  </si>
  <si>
    <t>公财教[2018]138号</t>
  </si>
  <si>
    <t>双辽市</t>
  </si>
  <si>
    <t>双财教[2018]82号</t>
  </si>
  <si>
    <t>辽源市</t>
  </si>
  <si>
    <t>龙山区</t>
  </si>
  <si>
    <t>西安区</t>
  </si>
  <si>
    <t>经济区</t>
  </si>
  <si>
    <t>东丰县</t>
  </si>
  <si>
    <t>东辽县</t>
  </si>
  <si>
    <t>通化市</t>
  </si>
  <si>
    <t>通市财教[2018]62号</t>
  </si>
  <si>
    <t>东昌区</t>
  </si>
  <si>
    <t>二道江区</t>
  </si>
  <si>
    <t>通化县</t>
  </si>
  <si>
    <t>辉南县</t>
  </si>
  <si>
    <t>辉财教[2018]316、328号</t>
  </si>
  <si>
    <t>柳河县</t>
  </si>
  <si>
    <t>柳财字[2018]96号</t>
  </si>
  <si>
    <t>梅河口市</t>
  </si>
  <si>
    <t>集安市</t>
  </si>
  <si>
    <t>集财[2018]124号</t>
  </si>
  <si>
    <t>白山市</t>
  </si>
  <si>
    <t>浑江区</t>
  </si>
  <si>
    <t>江源区</t>
  </si>
  <si>
    <t>抚松县</t>
  </si>
  <si>
    <t>抚财字[2018]38号</t>
  </si>
  <si>
    <t>靖宇县</t>
  </si>
  <si>
    <t>靖教联字[2018]8号，靖财教字[2018]346号。</t>
  </si>
  <si>
    <t>长白县</t>
  </si>
  <si>
    <t>临江市</t>
  </si>
  <si>
    <t>松原市</t>
  </si>
  <si>
    <t>宁江区</t>
  </si>
  <si>
    <t>松教请[2018]23号</t>
  </si>
  <si>
    <t>油区</t>
  </si>
  <si>
    <t>前郭县</t>
  </si>
  <si>
    <t>前财字[2018]0089、0116号</t>
  </si>
  <si>
    <t>长岭县</t>
  </si>
  <si>
    <t>乾安县</t>
  </si>
  <si>
    <t>乾财请[2018]101、102号</t>
  </si>
  <si>
    <t>扶余市</t>
  </si>
  <si>
    <t>白城市</t>
  </si>
  <si>
    <t>洮北区</t>
  </si>
  <si>
    <t>白财教联字[2018]1、2号</t>
  </si>
  <si>
    <t>镇赉县</t>
  </si>
  <si>
    <t>通榆县</t>
  </si>
  <si>
    <t>通财字[2018]17、18、20、44号</t>
  </si>
  <si>
    <t>洮南市</t>
  </si>
  <si>
    <t>洮财字[2018]50号</t>
  </si>
  <si>
    <t>大安市</t>
  </si>
  <si>
    <t>大财联字[2018]85号</t>
  </si>
  <si>
    <t>延边州</t>
  </si>
  <si>
    <t>延吉市</t>
  </si>
  <si>
    <t>图们市</t>
  </si>
  <si>
    <t>敦化市</t>
  </si>
  <si>
    <t>珲春市</t>
  </si>
  <si>
    <t>龙井市</t>
  </si>
  <si>
    <t>延州财教请[2018]3号，龙财行报[2018]2号。</t>
  </si>
  <si>
    <t>和龙市</t>
  </si>
  <si>
    <t>汪清县</t>
  </si>
  <si>
    <t>安图县</t>
  </si>
  <si>
    <t>安财字[2018]87号</t>
  </si>
  <si>
    <t>长白山管委会</t>
  </si>
  <si>
    <t>池西区</t>
  </si>
  <si>
    <t>池南区</t>
  </si>
  <si>
    <t>池北区</t>
  </si>
  <si>
    <t>1、学校类别</t>
  </si>
  <si>
    <t>2、改造方式</t>
  </si>
  <si>
    <t>3、建筑物名称</t>
  </si>
  <si>
    <t>初中</t>
  </si>
  <si>
    <t>小学</t>
  </si>
  <si>
    <t>教学点</t>
  </si>
  <si>
    <t>重建</t>
  </si>
  <si>
    <t>新建</t>
  </si>
  <si>
    <t>改扩建</t>
  </si>
  <si>
    <t>教学楼</t>
  </si>
  <si>
    <t>教室（平房）</t>
  </si>
  <si>
    <t>宿舍</t>
  </si>
  <si>
    <t>食堂</t>
  </si>
  <si>
    <t>综合楼</t>
  </si>
  <si>
    <t>运动场</t>
  </si>
  <si>
    <t>其他附属设备</t>
  </si>
  <si>
    <t>4、设备种类</t>
  </si>
  <si>
    <t>课桌椅</t>
  </si>
  <si>
    <t>实验设备</t>
  </si>
  <si>
    <t>网络宽带</t>
  </si>
  <si>
    <t>多媒体教学</t>
  </si>
  <si>
    <t>计算机</t>
  </si>
  <si>
    <t>宿舍设备</t>
  </si>
  <si>
    <t>食堂设备</t>
  </si>
  <si>
    <t>饮水设备</t>
  </si>
  <si>
    <t>安保设备</t>
  </si>
  <si>
    <t>音乐设备</t>
  </si>
  <si>
    <t>体育设备</t>
  </si>
  <si>
    <t>美术设备</t>
  </si>
  <si>
    <t>附件2：</t>
  </si>
  <si>
    <t>2018年中小学教育补助资金项目预算表</t>
  </si>
  <si>
    <t>单位：平方米，台、件、套，万元</t>
  </si>
  <si>
    <t>市县名称</t>
  </si>
  <si>
    <t>学校名称</t>
  </si>
  <si>
    <t>学校类别</t>
  </si>
  <si>
    <t>在校生人数</t>
  </si>
  <si>
    <t>项目预算</t>
  </si>
  <si>
    <t>项目资金</t>
  </si>
  <si>
    <t>1、校舍类</t>
  </si>
  <si>
    <t>2、设备类</t>
  </si>
  <si>
    <t>中央补助</t>
  </si>
  <si>
    <t>省级补助</t>
  </si>
  <si>
    <t>本级投入</t>
  </si>
  <si>
    <t>建筑物名称</t>
  </si>
  <si>
    <t>建筑面积</t>
  </si>
  <si>
    <t>改造方式</t>
  </si>
  <si>
    <t>设备种类</t>
  </si>
  <si>
    <t>设备数量</t>
  </si>
  <si>
    <t xml:space="preserve">合计 </t>
  </si>
  <si>
    <t>一、义务教育小计</t>
  </si>
  <si>
    <t>二、普通高中小计</t>
  </si>
  <si>
    <t>注：校舍类建筑物名称中的“其他附属设施”是指独立建设的厕所、浴室、水房、锅炉房、警卫室、大门及围墙等。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</si>
</sst>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17" borderId="2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17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8" fillId="11" borderId="20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NumberFormat="1" applyFont="1" applyFill="1"/>
    <xf numFmtId="0" fontId="0" fillId="0" borderId="0" xfId="0" applyFont="1" applyFill="1"/>
    <xf numFmtId="0" fontId="0" fillId="0" borderId="0" xfId="0" applyFont="1"/>
    <xf numFmtId="0" fontId="6" fillId="0" borderId="0" xfId="0" applyNumberFormat="1" applyFont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/>
    <xf numFmtId="0" fontId="2" fillId="2" borderId="3" xfId="0" applyNumberFormat="1" applyFont="1" applyFill="1" applyBorder="1" applyAlignment="1">
      <alignment horizontal="left" vertical="center"/>
    </xf>
    <xf numFmtId="0" fontId="9" fillId="2" borderId="5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2" borderId="3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9" fillId="2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3" xfId="0" applyNumberFormat="1" applyFont="1" applyFill="1" applyBorder="1" applyAlignment="1" applyProtection="1">
      <alignment horizontal="left" vertical="center" wrapText="1" readingOrder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9"/>
  <sheetViews>
    <sheetView zoomScale="120" zoomScaleNormal="120" workbookViewId="0">
      <selection activeCell="Q10" sqref="Q10"/>
    </sheetView>
  </sheetViews>
  <sheetFormatPr defaultColWidth="9" defaultRowHeight="13.5"/>
  <cols>
    <col min="1" max="1" width="11.3583333333333" style="23" customWidth="1"/>
    <col min="2" max="4" width="7.7" style="23" customWidth="1"/>
    <col min="5" max="5" width="10.1" style="23" customWidth="1"/>
    <col min="6" max="6" width="7.875" style="23" hidden="1" customWidth="1"/>
    <col min="7" max="7" width="9.05833333333333" style="23" hidden="1" customWidth="1"/>
    <col min="8" max="8" width="7.875" style="23" hidden="1" customWidth="1"/>
    <col min="9" max="11" width="7.18333333333333" style="23" customWidth="1"/>
    <col min="12" max="12" width="7.875" style="23" hidden="1" customWidth="1"/>
    <col min="13" max="13" width="9.375" style="23" hidden="1" customWidth="1"/>
    <col min="14" max="14" width="7.875" style="23" hidden="1" customWidth="1"/>
    <col min="15" max="15" width="12.7083333333333" style="23" customWidth="1"/>
    <col min="16" max="16384" width="9" style="23"/>
  </cols>
  <sheetData>
    <row r="1" spans="1:1">
      <c r="A1" s="23" t="s">
        <v>0</v>
      </c>
    </row>
    <row r="2" ht="33" customHeight="1" spans="1: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5" t="s">
        <v>2</v>
      </c>
      <c r="B3" s="26" t="s">
        <v>3</v>
      </c>
      <c r="C3" s="27"/>
      <c r="D3" s="28"/>
      <c r="E3" s="29" t="s">
        <v>4</v>
      </c>
      <c r="F3" s="30"/>
      <c r="G3" s="30"/>
      <c r="H3" s="30"/>
      <c r="I3" s="30" t="s">
        <v>5</v>
      </c>
      <c r="J3" s="30"/>
      <c r="K3" s="30"/>
      <c r="L3" s="30"/>
      <c r="M3" s="30"/>
      <c r="N3" s="30"/>
      <c r="O3" s="29" t="s">
        <v>6</v>
      </c>
    </row>
    <row r="4" spans="1:15">
      <c r="A4" s="25"/>
      <c r="B4" s="31"/>
      <c r="C4" s="32"/>
      <c r="D4" s="33"/>
      <c r="E4" s="34"/>
      <c r="F4" s="30"/>
      <c r="G4" s="30"/>
      <c r="H4" s="30"/>
      <c r="I4" s="30"/>
      <c r="J4" s="30"/>
      <c r="K4" s="30"/>
      <c r="L4" s="30"/>
      <c r="M4" s="30"/>
      <c r="N4" s="30"/>
      <c r="O4" s="34"/>
    </row>
    <row r="5" ht="41" customHeight="1" spans="1:15">
      <c r="A5" s="25"/>
      <c r="B5" s="30" t="s">
        <v>7</v>
      </c>
      <c r="C5" s="30" t="s">
        <v>8</v>
      </c>
      <c r="D5" s="30" t="s">
        <v>9</v>
      </c>
      <c r="E5" s="35"/>
      <c r="F5" s="30" t="s">
        <v>10</v>
      </c>
      <c r="G5" s="30" t="s">
        <v>11</v>
      </c>
      <c r="H5" s="30" t="s">
        <v>12</v>
      </c>
      <c r="I5" s="30" t="s">
        <v>13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5"/>
    </row>
    <row r="6" ht="14.25" spans="1:15">
      <c r="A6" s="36" t="s">
        <v>7</v>
      </c>
      <c r="B6" s="37">
        <v>40457</v>
      </c>
      <c r="C6" s="37">
        <v>2140</v>
      </c>
      <c r="D6" s="37">
        <v>38317</v>
      </c>
      <c r="E6" s="37">
        <v>23317</v>
      </c>
      <c r="F6" s="37">
        <v>11657</v>
      </c>
      <c r="G6" s="37">
        <v>6999</v>
      </c>
      <c r="H6" s="37">
        <v>4661</v>
      </c>
      <c r="I6" s="37">
        <v>17140</v>
      </c>
      <c r="J6" s="37">
        <v>2140</v>
      </c>
      <c r="K6" s="37">
        <v>15000</v>
      </c>
      <c r="L6" s="37" t="e">
        <f>SUM(L7,L12:L15,L23:L28,L33:L37,L42:L44,L48:L53,L57:L61,L65:L69,L72:L76,L86)</f>
        <v>#REF!</v>
      </c>
      <c r="M6" s="37" t="e">
        <f>SUM(M7,M12:M15,M23:M28,M33:M37,M42:M44,M48:M53,M57:M61,M65:M69,M72:M76,M86)</f>
        <v>#REF!</v>
      </c>
      <c r="N6" s="37">
        <f>SUM(N7,N12:N15,N23:N28,N33:N37,N42:N44,N48:N53,N57:N61,N65:N69,N72:N76,N86)</f>
        <v>3429</v>
      </c>
      <c r="O6" s="37"/>
    </row>
    <row r="7" ht="14.25" spans="1:15">
      <c r="A7" s="38" t="s">
        <v>14</v>
      </c>
      <c r="B7" s="39">
        <v>1827</v>
      </c>
      <c r="C7" s="39">
        <v>0</v>
      </c>
      <c r="D7" s="39">
        <v>1827</v>
      </c>
      <c r="E7" s="39">
        <v>613</v>
      </c>
      <c r="F7" s="39">
        <v>613</v>
      </c>
      <c r="G7" s="39">
        <v>0</v>
      </c>
      <c r="H7" s="39">
        <v>0</v>
      </c>
      <c r="I7" s="39">
        <v>1214</v>
      </c>
      <c r="J7" s="39">
        <v>0</v>
      </c>
      <c r="K7" s="39">
        <v>1214</v>
      </c>
      <c r="L7" s="39" t="e">
        <f>SUM(L8:L11)</f>
        <v>#REF!</v>
      </c>
      <c r="M7" s="39" t="e">
        <f>SUM(M8:M11)</f>
        <v>#REF!</v>
      </c>
      <c r="N7" s="39">
        <f>SUM(N8:N11)</f>
        <v>0</v>
      </c>
      <c r="O7" s="39"/>
    </row>
    <row r="8" ht="14.25" spans="1:15">
      <c r="A8" s="40" t="s">
        <v>15</v>
      </c>
      <c r="B8" s="41">
        <v>775</v>
      </c>
      <c r="C8" s="41">
        <v>0</v>
      </c>
      <c r="D8" s="41">
        <v>775</v>
      </c>
      <c r="E8" s="41">
        <v>0</v>
      </c>
      <c r="F8" s="41">
        <v>0</v>
      </c>
      <c r="G8" s="41">
        <v>0</v>
      </c>
      <c r="H8" s="41"/>
      <c r="I8" s="41">
        <v>775</v>
      </c>
      <c r="J8" s="41"/>
      <c r="K8" s="41">
        <v>775</v>
      </c>
      <c r="L8" s="41" t="e">
        <f>ROUND(8570/364900*#REF!,0)</f>
        <v>#REF!</v>
      </c>
      <c r="M8" s="41" t="e">
        <f>ROUND(5142/178336*#REF!,0)</f>
        <v>#REF!</v>
      </c>
      <c r="N8" s="41"/>
      <c r="O8" s="41"/>
    </row>
    <row r="9" ht="14.25" spans="1:15">
      <c r="A9" s="40" t="s">
        <v>16</v>
      </c>
      <c r="B9" s="41">
        <v>80</v>
      </c>
      <c r="C9" s="41">
        <v>0</v>
      </c>
      <c r="D9" s="41">
        <v>80</v>
      </c>
      <c r="E9" s="41">
        <v>0</v>
      </c>
      <c r="F9" s="41">
        <v>0</v>
      </c>
      <c r="G9" s="41">
        <v>0</v>
      </c>
      <c r="H9" s="41"/>
      <c r="I9" s="41">
        <v>80</v>
      </c>
      <c r="J9" s="41"/>
      <c r="K9" s="41">
        <v>80</v>
      </c>
      <c r="L9" s="41" t="e">
        <f>ROUND(8570/364900*#REF!,0)</f>
        <v>#REF!</v>
      </c>
      <c r="M9" s="41" t="e">
        <f>ROUND(5142/178336*#REF!,0)</f>
        <v>#REF!</v>
      </c>
      <c r="N9" s="41"/>
      <c r="O9" s="41"/>
    </row>
    <row r="10" ht="14.25" spans="1:15">
      <c r="A10" s="40" t="s">
        <v>17</v>
      </c>
      <c r="B10" s="41">
        <v>667</v>
      </c>
      <c r="C10" s="41">
        <v>0</v>
      </c>
      <c r="D10" s="41">
        <v>667</v>
      </c>
      <c r="E10" s="41">
        <v>416</v>
      </c>
      <c r="F10" s="41">
        <v>416</v>
      </c>
      <c r="G10" s="41">
        <v>0</v>
      </c>
      <c r="H10" s="41"/>
      <c r="I10" s="41">
        <v>251</v>
      </c>
      <c r="J10" s="41"/>
      <c r="K10" s="41">
        <v>251</v>
      </c>
      <c r="L10" s="41" t="e">
        <f>ROUND(8570/364900*#REF!,0)</f>
        <v>#REF!</v>
      </c>
      <c r="M10" s="41" t="e">
        <f>ROUND(5142/178336*#REF!,0)</f>
        <v>#REF!</v>
      </c>
      <c r="N10" s="41"/>
      <c r="O10" s="41"/>
    </row>
    <row r="11" ht="14.25" spans="1:15">
      <c r="A11" s="40" t="s">
        <v>18</v>
      </c>
      <c r="B11" s="41">
        <v>305</v>
      </c>
      <c r="C11" s="41">
        <v>0</v>
      </c>
      <c r="D11" s="41">
        <v>305</v>
      </c>
      <c r="E11" s="41">
        <v>197</v>
      </c>
      <c r="F11" s="41">
        <v>197</v>
      </c>
      <c r="G11" s="41">
        <v>0</v>
      </c>
      <c r="H11" s="41"/>
      <c r="I11" s="41">
        <v>108</v>
      </c>
      <c r="J11" s="41"/>
      <c r="K11" s="41">
        <v>108</v>
      </c>
      <c r="L11" s="41" t="e">
        <f>ROUND(8570/364900*#REF!,0)</f>
        <v>#REF!</v>
      </c>
      <c r="M11" s="41" t="e">
        <f>ROUND(5142/178336*#REF!,0)</f>
        <v>#REF!</v>
      </c>
      <c r="N11" s="41"/>
      <c r="O11" s="41"/>
    </row>
    <row r="12" ht="14.25" spans="1:15">
      <c r="A12" s="42" t="s">
        <v>19</v>
      </c>
      <c r="B12" s="41">
        <v>1417</v>
      </c>
      <c r="C12" s="41">
        <v>0</v>
      </c>
      <c r="D12" s="41">
        <v>1417</v>
      </c>
      <c r="E12" s="41">
        <v>831</v>
      </c>
      <c r="F12" s="41">
        <v>608</v>
      </c>
      <c r="G12" s="41">
        <v>223</v>
      </c>
      <c r="H12" s="41"/>
      <c r="I12" s="41">
        <v>586</v>
      </c>
      <c r="J12" s="41"/>
      <c r="K12" s="41">
        <v>586</v>
      </c>
      <c r="L12" s="41" t="e">
        <f>ROUND(8570/364900*#REF!,0)</f>
        <v>#REF!</v>
      </c>
      <c r="M12" s="41" t="e">
        <f>ROUND(5142/178336*#REF!,0)</f>
        <v>#REF!</v>
      </c>
      <c r="N12" s="41"/>
      <c r="O12" s="41"/>
    </row>
    <row r="13" ht="28.5" spans="1:15">
      <c r="A13" s="42" t="s">
        <v>20</v>
      </c>
      <c r="B13" s="41">
        <v>1879</v>
      </c>
      <c r="C13" s="41">
        <v>0</v>
      </c>
      <c r="D13" s="41">
        <v>1879</v>
      </c>
      <c r="E13" s="41">
        <v>805</v>
      </c>
      <c r="F13" s="41">
        <v>572</v>
      </c>
      <c r="G13" s="41">
        <v>233</v>
      </c>
      <c r="H13" s="41"/>
      <c r="I13" s="41">
        <v>1074</v>
      </c>
      <c r="J13" s="41"/>
      <c r="K13" s="41">
        <v>1074</v>
      </c>
      <c r="L13" s="41" t="e">
        <f>ROUND(8570/364900*#REF!,0)</f>
        <v>#REF!</v>
      </c>
      <c r="M13" s="41" t="e">
        <f>ROUND(5142/178336*#REF!,0)</f>
        <v>#REF!</v>
      </c>
      <c r="N13" s="41">
        <v>500</v>
      </c>
      <c r="O13" s="50" t="s">
        <v>21</v>
      </c>
    </row>
    <row r="14" ht="14.25" spans="1:15">
      <c r="A14" s="42" t="s">
        <v>22</v>
      </c>
      <c r="B14" s="41">
        <v>1163</v>
      </c>
      <c r="C14" s="41">
        <v>0</v>
      </c>
      <c r="D14" s="41">
        <v>1163</v>
      </c>
      <c r="E14" s="41">
        <v>694</v>
      </c>
      <c r="F14" s="41">
        <v>496</v>
      </c>
      <c r="G14" s="41">
        <v>198</v>
      </c>
      <c r="H14" s="41"/>
      <c r="I14" s="41">
        <v>469</v>
      </c>
      <c r="J14" s="41"/>
      <c r="K14" s="41">
        <v>469</v>
      </c>
      <c r="L14" s="41" t="e">
        <f>ROUND(8570/364900*#REF!,0)</f>
        <v>#REF!</v>
      </c>
      <c r="M14" s="41" t="e">
        <f>ROUND(5142/178336*#REF!,0)</f>
        <v>#REF!</v>
      </c>
      <c r="N14" s="41"/>
      <c r="O14" s="41"/>
    </row>
    <row r="15" ht="14.25" spans="1:15">
      <c r="A15" s="43" t="s">
        <v>23</v>
      </c>
      <c r="B15" s="44">
        <v>1901</v>
      </c>
      <c r="C15" s="44">
        <v>0</v>
      </c>
      <c r="D15" s="44">
        <v>1901</v>
      </c>
      <c r="E15" s="44">
        <v>1153</v>
      </c>
      <c r="F15" s="44">
        <v>775</v>
      </c>
      <c r="G15" s="44">
        <v>378</v>
      </c>
      <c r="H15" s="44">
        <v>0</v>
      </c>
      <c r="I15" s="44">
        <v>748</v>
      </c>
      <c r="J15" s="44">
        <v>0</v>
      </c>
      <c r="K15" s="44">
        <v>748</v>
      </c>
      <c r="L15" s="44" t="e">
        <f>SUM(L16:L22)</f>
        <v>#REF!</v>
      </c>
      <c r="M15" s="44" t="e">
        <f>SUM(M16:M22)</f>
        <v>#REF!</v>
      </c>
      <c r="N15" s="44">
        <f>SUM(N16:N22)</f>
        <v>0</v>
      </c>
      <c r="O15" s="44"/>
    </row>
    <row r="16" ht="14.25" spans="1:15">
      <c r="A16" s="40" t="s">
        <v>15</v>
      </c>
      <c r="B16" s="41">
        <v>804</v>
      </c>
      <c r="C16" s="41">
        <v>0</v>
      </c>
      <c r="D16" s="41">
        <v>804</v>
      </c>
      <c r="E16" s="41">
        <v>238</v>
      </c>
      <c r="F16" s="41">
        <v>184</v>
      </c>
      <c r="G16" s="41">
        <v>54</v>
      </c>
      <c r="H16" s="41"/>
      <c r="I16" s="41">
        <v>566</v>
      </c>
      <c r="J16" s="41"/>
      <c r="K16" s="41">
        <v>566</v>
      </c>
      <c r="L16" s="41" t="e">
        <f>ROUND(8570/364900*#REF!,0)</f>
        <v>#REF!</v>
      </c>
      <c r="M16" s="41" t="e">
        <f>ROUND(5142/178336*#REF!,0)</f>
        <v>#REF!</v>
      </c>
      <c r="N16" s="41"/>
      <c r="O16" s="41"/>
    </row>
    <row r="17" ht="14.25" spans="1:15">
      <c r="A17" s="40" t="s">
        <v>24</v>
      </c>
      <c r="B17" s="41">
        <v>239</v>
      </c>
      <c r="C17" s="41">
        <v>0</v>
      </c>
      <c r="D17" s="41">
        <v>239</v>
      </c>
      <c r="E17" s="41">
        <v>239</v>
      </c>
      <c r="F17" s="41">
        <v>185</v>
      </c>
      <c r="G17" s="41">
        <v>54</v>
      </c>
      <c r="H17" s="41"/>
      <c r="I17" s="41">
        <v>0</v>
      </c>
      <c r="J17" s="41"/>
      <c r="K17" s="41">
        <v>0</v>
      </c>
      <c r="L17" s="41" t="e">
        <f>ROUND(8570/364900*#REF!,0)</f>
        <v>#REF!</v>
      </c>
      <c r="M17" s="41"/>
      <c r="N17" s="41"/>
      <c r="O17" s="41"/>
    </row>
    <row r="18" ht="14.25" spans="1:15">
      <c r="A18" s="40" t="s">
        <v>25</v>
      </c>
      <c r="B18" s="41">
        <v>203</v>
      </c>
      <c r="C18" s="41">
        <v>0</v>
      </c>
      <c r="D18" s="41">
        <v>203</v>
      </c>
      <c r="E18" s="41">
        <v>152</v>
      </c>
      <c r="F18" s="41">
        <v>98</v>
      </c>
      <c r="G18" s="41">
        <v>54</v>
      </c>
      <c r="H18" s="41"/>
      <c r="I18" s="41">
        <v>51</v>
      </c>
      <c r="J18" s="41"/>
      <c r="K18" s="41">
        <v>51</v>
      </c>
      <c r="L18" s="41" t="e">
        <f>ROUND(8570/364900*#REF!,0)</f>
        <v>#REF!</v>
      </c>
      <c r="M18" s="41" t="e">
        <f>ROUND(5142/178336*#REF!,0)</f>
        <v>#REF!</v>
      </c>
      <c r="N18" s="41"/>
      <c r="O18" s="41"/>
    </row>
    <row r="19" ht="14.25" spans="1:15">
      <c r="A19" s="40" t="s">
        <v>26</v>
      </c>
      <c r="B19" s="41">
        <v>226</v>
      </c>
      <c r="C19" s="41">
        <v>0</v>
      </c>
      <c r="D19" s="41">
        <v>226</v>
      </c>
      <c r="E19" s="41">
        <v>226</v>
      </c>
      <c r="F19" s="41">
        <v>172</v>
      </c>
      <c r="G19" s="41">
        <v>54</v>
      </c>
      <c r="H19" s="41"/>
      <c r="I19" s="41">
        <v>0</v>
      </c>
      <c r="J19" s="41"/>
      <c r="K19" s="41">
        <v>0</v>
      </c>
      <c r="L19" s="41" t="e">
        <f>ROUND(8570/364900*#REF!,0)</f>
        <v>#REF!</v>
      </c>
      <c r="M19" s="41"/>
      <c r="N19" s="41"/>
      <c r="O19" s="41"/>
    </row>
    <row r="20" ht="14.25" spans="1:15">
      <c r="A20" s="40" t="s">
        <v>27</v>
      </c>
      <c r="B20" s="41">
        <v>154</v>
      </c>
      <c r="C20" s="41">
        <v>0</v>
      </c>
      <c r="D20" s="41">
        <v>154</v>
      </c>
      <c r="E20" s="41">
        <v>70</v>
      </c>
      <c r="F20" s="41">
        <v>16</v>
      </c>
      <c r="G20" s="41">
        <v>54</v>
      </c>
      <c r="H20" s="41"/>
      <c r="I20" s="41">
        <v>84</v>
      </c>
      <c r="J20" s="41"/>
      <c r="K20" s="41">
        <v>84</v>
      </c>
      <c r="L20" s="41" t="e">
        <f>ROUND(8570/364900*#REF!,0)</f>
        <v>#REF!</v>
      </c>
      <c r="M20" s="41" t="e">
        <f>ROUND(5142/178336*#REF!,0)</f>
        <v>#REF!</v>
      </c>
      <c r="N20" s="41"/>
      <c r="O20" s="41"/>
    </row>
    <row r="21" ht="14.25" spans="1:15">
      <c r="A21" s="40" t="s">
        <v>28</v>
      </c>
      <c r="B21" s="41">
        <v>121</v>
      </c>
      <c r="C21" s="41">
        <v>0</v>
      </c>
      <c r="D21" s="41">
        <v>121</v>
      </c>
      <c r="E21" s="41">
        <v>74</v>
      </c>
      <c r="F21" s="41">
        <v>20</v>
      </c>
      <c r="G21" s="41">
        <v>54</v>
      </c>
      <c r="H21" s="41"/>
      <c r="I21" s="41">
        <v>47</v>
      </c>
      <c r="J21" s="41"/>
      <c r="K21" s="41">
        <v>47</v>
      </c>
      <c r="L21" s="41" t="e">
        <f>ROUND(8570/364900*#REF!,0)</f>
        <v>#REF!</v>
      </c>
      <c r="M21" s="41" t="e">
        <f>ROUND(5142/178336*#REF!,0)</f>
        <v>#REF!</v>
      </c>
      <c r="N21" s="41"/>
      <c r="O21" s="41"/>
    </row>
    <row r="22" ht="14.25" spans="1:15">
      <c r="A22" s="40" t="s">
        <v>29</v>
      </c>
      <c r="B22" s="41">
        <v>154</v>
      </c>
      <c r="C22" s="41">
        <v>0</v>
      </c>
      <c r="D22" s="41">
        <v>154</v>
      </c>
      <c r="E22" s="41">
        <v>154</v>
      </c>
      <c r="F22" s="41">
        <v>100</v>
      </c>
      <c r="G22" s="41">
        <v>54</v>
      </c>
      <c r="H22" s="41"/>
      <c r="I22" s="41">
        <v>0</v>
      </c>
      <c r="J22" s="41"/>
      <c r="K22" s="41">
        <v>0</v>
      </c>
      <c r="L22" s="41" t="e">
        <f>ROUND(8570/364900*#REF!,0)</f>
        <v>#REF!</v>
      </c>
      <c r="M22" s="41"/>
      <c r="N22" s="41"/>
      <c r="O22" s="41"/>
    </row>
    <row r="23" ht="14.25" spans="1:15">
      <c r="A23" s="42" t="s">
        <v>30</v>
      </c>
      <c r="B23" s="41">
        <v>687</v>
      </c>
      <c r="C23" s="41">
        <v>0</v>
      </c>
      <c r="D23" s="41">
        <v>687</v>
      </c>
      <c r="E23" s="41">
        <v>389</v>
      </c>
      <c r="F23" s="41">
        <v>163</v>
      </c>
      <c r="G23" s="41">
        <v>226</v>
      </c>
      <c r="H23" s="41"/>
      <c r="I23" s="41">
        <v>298</v>
      </c>
      <c r="J23" s="41"/>
      <c r="K23" s="41">
        <v>298</v>
      </c>
      <c r="L23" s="41" t="e">
        <f>ROUND(8570/364900*#REF!,0)</f>
        <v>#REF!</v>
      </c>
      <c r="M23" s="41" t="e">
        <f>ROUND(5142/178336*#REF!,0)</f>
        <v>#REF!</v>
      </c>
      <c r="N23" s="41"/>
      <c r="O23" s="41"/>
    </row>
    <row r="24" ht="14.25" spans="1:15">
      <c r="A24" s="42" t="s">
        <v>31</v>
      </c>
      <c r="B24" s="41">
        <v>687</v>
      </c>
      <c r="C24" s="41">
        <v>0</v>
      </c>
      <c r="D24" s="41">
        <v>687</v>
      </c>
      <c r="E24" s="41">
        <v>399</v>
      </c>
      <c r="F24" s="41">
        <v>210</v>
      </c>
      <c r="G24" s="41">
        <v>189</v>
      </c>
      <c r="H24" s="41"/>
      <c r="I24" s="41">
        <v>288</v>
      </c>
      <c r="J24" s="41"/>
      <c r="K24" s="41">
        <v>288</v>
      </c>
      <c r="L24" s="41" t="e">
        <f>ROUND(8570/364900*#REF!,0)</f>
        <v>#REF!</v>
      </c>
      <c r="M24" s="41" t="e">
        <f>ROUND(5142/178336*#REF!,0)</f>
        <v>#REF!</v>
      </c>
      <c r="N24" s="41"/>
      <c r="O24" s="41"/>
    </row>
    <row r="25" ht="14.25" spans="1:15">
      <c r="A25" s="42" t="s">
        <v>32</v>
      </c>
      <c r="B25" s="41">
        <v>761</v>
      </c>
      <c r="C25" s="41">
        <v>0</v>
      </c>
      <c r="D25" s="41">
        <v>761</v>
      </c>
      <c r="E25" s="41">
        <v>440</v>
      </c>
      <c r="F25" s="41">
        <v>250</v>
      </c>
      <c r="G25" s="41">
        <v>190</v>
      </c>
      <c r="H25" s="41"/>
      <c r="I25" s="41">
        <v>321</v>
      </c>
      <c r="J25" s="41"/>
      <c r="K25" s="41">
        <v>321</v>
      </c>
      <c r="L25" s="41" t="e">
        <f>ROUND(8570/364900*#REF!,0)</f>
        <v>#REF!</v>
      </c>
      <c r="M25" s="41" t="e">
        <f>ROUND(5142/178336*#REF!,0)</f>
        <v>#REF!</v>
      </c>
      <c r="N25" s="41"/>
      <c r="O25" s="41"/>
    </row>
    <row r="26" ht="28.5" spans="1:15">
      <c r="A26" s="42" t="s">
        <v>33</v>
      </c>
      <c r="B26" s="41">
        <v>1356</v>
      </c>
      <c r="C26" s="41">
        <v>0</v>
      </c>
      <c r="D26" s="41">
        <v>1356</v>
      </c>
      <c r="E26" s="41">
        <v>899</v>
      </c>
      <c r="F26" s="41">
        <v>285</v>
      </c>
      <c r="G26" s="41">
        <v>214</v>
      </c>
      <c r="H26" s="41">
        <v>400</v>
      </c>
      <c r="I26" s="41">
        <v>457</v>
      </c>
      <c r="J26" s="41"/>
      <c r="K26" s="41">
        <v>457</v>
      </c>
      <c r="L26" s="41" t="e">
        <f>ROUND(8570/364900*#REF!,0)</f>
        <v>#REF!</v>
      </c>
      <c r="M26" s="41" t="e">
        <f>ROUND(5142/178336*#REF!,0)</f>
        <v>#REF!</v>
      </c>
      <c r="N26" s="41">
        <v>100</v>
      </c>
      <c r="O26" s="50" t="s">
        <v>34</v>
      </c>
    </row>
    <row r="27" ht="28.5" spans="1:15">
      <c r="A27" s="42" t="s">
        <v>35</v>
      </c>
      <c r="B27" s="41">
        <v>1297</v>
      </c>
      <c r="C27" s="41">
        <v>0</v>
      </c>
      <c r="D27" s="41">
        <v>1297</v>
      </c>
      <c r="E27" s="41">
        <v>458</v>
      </c>
      <c r="F27" s="41">
        <v>247</v>
      </c>
      <c r="G27" s="41">
        <v>211</v>
      </c>
      <c r="H27" s="41"/>
      <c r="I27" s="41">
        <v>839</v>
      </c>
      <c r="J27" s="41"/>
      <c r="K27" s="41">
        <v>839</v>
      </c>
      <c r="L27" s="41" t="e">
        <f>ROUND(8570/364900*#REF!,0)</f>
        <v>#REF!</v>
      </c>
      <c r="M27" s="41" t="e">
        <f>ROUND(5142/178336*#REF!,0)</f>
        <v>#REF!</v>
      </c>
      <c r="N27" s="41">
        <v>500</v>
      </c>
      <c r="O27" s="50" t="s">
        <v>36</v>
      </c>
    </row>
    <row r="28" ht="14.25" spans="1:15">
      <c r="A28" s="43" t="s">
        <v>37</v>
      </c>
      <c r="B28" s="44">
        <v>780</v>
      </c>
      <c r="C28" s="44">
        <v>0</v>
      </c>
      <c r="D28" s="44">
        <v>780</v>
      </c>
      <c r="E28" s="44">
        <v>402</v>
      </c>
      <c r="F28" s="44">
        <v>402</v>
      </c>
      <c r="G28" s="44">
        <v>0</v>
      </c>
      <c r="H28" s="44">
        <v>0</v>
      </c>
      <c r="I28" s="44">
        <v>378</v>
      </c>
      <c r="J28" s="44">
        <v>0</v>
      </c>
      <c r="K28" s="44">
        <v>378</v>
      </c>
      <c r="L28" s="44" t="e">
        <f>SUM(L29:L32)</f>
        <v>#REF!</v>
      </c>
      <c r="M28" s="44" t="e">
        <f>SUM(M29:M32)</f>
        <v>#REF!</v>
      </c>
      <c r="N28" s="44">
        <f>SUM(N29:N32)</f>
        <v>0</v>
      </c>
      <c r="O28" s="44"/>
    </row>
    <row r="29" ht="14.25" spans="1:15">
      <c r="A29" s="40" t="s">
        <v>15</v>
      </c>
      <c r="B29" s="41">
        <v>352</v>
      </c>
      <c r="C29" s="41">
        <v>0</v>
      </c>
      <c r="D29" s="41">
        <v>352</v>
      </c>
      <c r="E29" s="41">
        <v>0</v>
      </c>
      <c r="F29" s="41">
        <v>0</v>
      </c>
      <c r="G29" s="41">
        <v>0</v>
      </c>
      <c r="H29" s="41"/>
      <c r="I29" s="41">
        <v>352</v>
      </c>
      <c r="J29" s="41"/>
      <c r="K29" s="41">
        <v>352</v>
      </c>
      <c r="L29" s="41" t="e">
        <f>ROUND(8570/364900*#REF!,0)</f>
        <v>#REF!</v>
      </c>
      <c r="M29" s="41" t="e">
        <f>ROUND(5142/178336*#REF!,0)</f>
        <v>#REF!</v>
      </c>
      <c r="N29" s="41"/>
      <c r="O29" s="41"/>
    </row>
    <row r="30" ht="14.25" spans="1:15">
      <c r="A30" s="40" t="s">
        <v>38</v>
      </c>
      <c r="B30" s="41">
        <v>174</v>
      </c>
      <c r="C30" s="41">
        <v>0</v>
      </c>
      <c r="D30" s="41">
        <v>174</v>
      </c>
      <c r="E30" s="41">
        <v>174</v>
      </c>
      <c r="F30" s="41">
        <v>174</v>
      </c>
      <c r="G30" s="41">
        <v>0</v>
      </c>
      <c r="H30" s="41"/>
      <c r="I30" s="41">
        <v>0</v>
      </c>
      <c r="J30" s="41"/>
      <c r="K30" s="41">
        <v>0</v>
      </c>
      <c r="L30" s="41" t="e">
        <f>ROUND(8570/364900*#REF!,0)</f>
        <v>#REF!</v>
      </c>
      <c r="M30" s="41" t="e">
        <f>ROUND(5142/178336*#REF!,0)</f>
        <v>#REF!</v>
      </c>
      <c r="N30" s="41"/>
      <c r="O30" s="41"/>
    </row>
    <row r="31" ht="14.25" spans="1:15">
      <c r="A31" s="40" t="s">
        <v>39</v>
      </c>
      <c r="B31" s="41">
        <v>159</v>
      </c>
      <c r="C31" s="41">
        <v>0</v>
      </c>
      <c r="D31" s="41">
        <v>159</v>
      </c>
      <c r="E31" s="41">
        <v>159</v>
      </c>
      <c r="F31" s="41">
        <v>159</v>
      </c>
      <c r="G31" s="41">
        <v>0</v>
      </c>
      <c r="H31" s="41"/>
      <c r="I31" s="41">
        <v>0</v>
      </c>
      <c r="J31" s="41"/>
      <c r="K31" s="41">
        <v>0</v>
      </c>
      <c r="L31" s="41" t="e">
        <f>ROUND(8570/364900*#REF!,0)</f>
        <v>#REF!</v>
      </c>
      <c r="M31" s="41" t="e">
        <f>ROUND(5142/178336*#REF!,0)</f>
        <v>#REF!</v>
      </c>
      <c r="N31" s="41"/>
      <c r="O31" s="41"/>
    </row>
    <row r="32" ht="14.25" spans="1:15">
      <c r="A32" s="40" t="s">
        <v>40</v>
      </c>
      <c r="B32" s="41">
        <v>95</v>
      </c>
      <c r="C32" s="41">
        <v>0</v>
      </c>
      <c r="D32" s="41">
        <v>95</v>
      </c>
      <c r="E32" s="41">
        <v>69</v>
      </c>
      <c r="F32" s="41">
        <v>69</v>
      </c>
      <c r="G32" s="41">
        <v>0</v>
      </c>
      <c r="H32" s="41"/>
      <c r="I32" s="41">
        <v>26</v>
      </c>
      <c r="J32" s="41"/>
      <c r="K32" s="41">
        <v>26</v>
      </c>
      <c r="L32" s="41" t="e">
        <f>ROUND(8570/364900*#REF!,0)</f>
        <v>#REF!</v>
      </c>
      <c r="M32" s="41" t="e">
        <f>ROUND(5142/178336*#REF!,0)</f>
        <v>#REF!</v>
      </c>
      <c r="N32" s="41"/>
      <c r="O32" s="41"/>
    </row>
    <row r="33" ht="42.75" spans="1:15">
      <c r="A33" s="42" t="s">
        <v>41</v>
      </c>
      <c r="B33" s="41">
        <v>813</v>
      </c>
      <c r="C33" s="41">
        <v>0</v>
      </c>
      <c r="D33" s="41">
        <v>813</v>
      </c>
      <c r="E33" s="41">
        <v>536</v>
      </c>
      <c r="F33" s="41">
        <v>303</v>
      </c>
      <c r="G33" s="41">
        <v>233</v>
      </c>
      <c r="H33" s="41"/>
      <c r="I33" s="41">
        <v>277</v>
      </c>
      <c r="J33" s="41"/>
      <c r="K33" s="41">
        <v>277</v>
      </c>
      <c r="L33" s="41" t="e">
        <f>ROUND(8570/364900*#REF!,0)</f>
        <v>#REF!</v>
      </c>
      <c r="M33" s="41" t="e">
        <f>ROUND(5142/178336*#REF!,0)</f>
        <v>#REF!</v>
      </c>
      <c r="N33" s="41"/>
      <c r="O33" s="50" t="s">
        <v>42</v>
      </c>
    </row>
    <row r="34" s="21" customFormat="1" ht="28.5" spans="1:15">
      <c r="A34" s="45" t="s">
        <v>43</v>
      </c>
      <c r="B34" s="46">
        <v>1286</v>
      </c>
      <c r="C34" s="46">
        <v>0</v>
      </c>
      <c r="D34" s="46">
        <v>1286</v>
      </c>
      <c r="E34" s="46">
        <v>939</v>
      </c>
      <c r="F34" s="46">
        <v>236</v>
      </c>
      <c r="G34" s="46">
        <v>203</v>
      </c>
      <c r="H34" s="46">
        <v>500</v>
      </c>
      <c r="I34" s="46">
        <v>347</v>
      </c>
      <c r="J34" s="46"/>
      <c r="K34" s="46">
        <v>347</v>
      </c>
      <c r="L34" s="46" t="e">
        <f>ROUND(8570/364900*#REF!,0)</f>
        <v>#REF!</v>
      </c>
      <c r="M34" s="46" t="e">
        <f>ROUND(5142/178336*#REF!,0)</f>
        <v>#REF!</v>
      </c>
      <c r="N34" s="46"/>
      <c r="O34" s="51" t="s">
        <v>44</v>
      </c>
    </row>
    <row r="35" ht="28.5" spans="1:15">
      <c r="A35" s="42" t="s">
        <v>45</v>
      </c>
      <c r="B35" s="41">
        <v>1703</v>
      </c>
      <c r="C35" s="41">
        <v>0</v>
      </c>
      <c r="D35" s="41">
        <v>1703</v>
      </c>
      <c r="E35" s="41">
        <v>1309</v>
      </c>
      <c r="F35" s="41">
        <v>592</v>
      </c>
      <c r="G35" s="41">
        <v>217</v>
      </c>
      <c r="H35" s="41">
        <v>500</v>
      </c>
      <c r="I35" s="41">
        <v>394</v>
      </c>
      <c r="J35" s="41"/>
      <c r="K35" s="41">
        <v>394</v>
      </c>
      <c r="L35" s="41" t="e">
        <f>ROUND(8570/364900*#REF!,0)</f>
        <v>#REF!</v>
      </c>
      <c r="M35" s="41" t="e">
        <f>ROUND(5142/178336*#REF!,0)</f>
        <v>#REF!</v>
      </c>
      <c r="N35" s="41"/>
      <c r="O35" s="50" t="s">
        <v>46</v>
      </c>
    </row>
    <row r="36" s="21" customFormat="1" ht="28.5" spans="1:15">
      <c r="A36" s="45" t="s">
        <v>47</v>
      </c>
      <c r="B36" s="46">
        <v>1073</v>
      </c>
      <c r="C36" s="46">
        <v>200</v>
      </c>
      <c r="D36" s="46">
        <v>873</v>
      </c>
      <c r="E36" s="46">
        <v>620</v>
      </c>
      <c r="F36" s="46">
        <v>240</v>
      </c>
      <c r="G36" s="46">
        <v>180</v>
      </c>
      <c r="H36" s="46">
        <v>200</v>
      </c>
      <c r="I36" s="46">
        <v>453</v>
      </c>
      <c r="J36" s="46">
        <v>200</v>
      </c>
      <c r="K36" s="46">
        <v>253</v>
      </c>
      <c r="L36" s="46" t="e">
        <f>ROUND(8570/364900*#REF!,0)</f>
        <v>#REF!</v>
      </c>
      <c r="M36" s="46" t="e">
        <f>ROUND(5142/178336*#REF!,0)</f>
        <v>#REF!</v>
      </c>
      <c r="N36" s="46">
        <v>200</v>
      </c>
      <c r="O36" s="51" t="s">
        <v>48</v>
      </c>
    </row>
    <row r="37" ht="14.25" spans="1:15">
      <c r="A37" s="43" t="s">
        <v>49</v>
      </c>
      <c r="B37" s="44">
        <v>743</v>
      </c>
      <c r="C37" s="44">
        <v>0</v>
      </c>
      <c r="D37" s="44">
        <v>743</v>
      </c>
      <c r="E37" s="44">
        <v>535</v>
      </c>
      <c r="F37" s="44">
        <v>199</v>
      </c>
      <c r="G37" s="44">
        <v>336</v>
      </c>
      <c r="H37" s="44">
        <v>0</v>
      </c>
      <c r="I37" s="44">
        <v>208</v>
      </c>
      <c r="J37" s="44">
        <v>0</v>
      </c>
      <c r="K37" s="44">
        <v>208</v>
      </c>
      <c r="L37" s="44" t="e">
        <f>SUM(L38:L41)</f>
        <v>#REF!</v>
      </c>
      <c r="M37" s="44" t="e">
        <f>SUM(M38:M41)</f>
        <v>#REF!</v>
      </c>
      <c r="N37" s="44">
        <f>SUM(N38:N41)</f>
        <v>0</v>
      </c>
      <c r="O37" s="44"/>
    </row>
    <row r="38" ht="14.25" spans="1:15">
      <c r="A38" s="40" t="s">
        <v>15</v>
      </c>
      <c r="B38" s="41">
        <v>361</v>
      </c>
      <c r="C38" s="41">
        <v>0</v>
      </c>
      <c r="D38" s="41">
        <v>361</v>
      </c>
      <c r="E38" s="41">
        <v>153</v>
      </c>
      <c r="F38" s="41">
        <v>69</v>
      </c>
      <c r="G38" s="41">
        <v>84</v>
      </c>
      <c r="H38" s="41"/>
      <c r="I38" s="41">
        <v>208</v>
      </c>
      <c r="J38" s="41"/>
      <c r="K38" s="41">
        <v>208</v>
      </c>
      <c r="L38" s="41" t="e">
        <f>ROUND(8570/364900*#REF!,0)</f>
        <v>#REF!</v>
      </c>
      <c r="M38" s="41" t="e">
        <f>ROUND(5142/178336*#REF!,0)</f>
        <v>#REF!</v>
      </c>
      <c r="N38" s="41"/>
      <c r="O38" s="41"/>
    </row>
    <row r="39" ht="14.25" spans="1:15">
      <c r="A39" s="40" t="s">
        <v>50</v>
      </c>
      <c r="B39" s="41">
        <v>186</v>
      </c>
      <c r="C39" s="41">
        <v>0</v>
      </c>
      <c r="D39" s="41">
        <v>186</v>
      </c>
      <c r="E39" s="41">
        <v>186</v>
      </c>
      <c r="F39" s="41">
        <v>102</v>
      </c>
      <c r="G39" s="41">
        <v>84</v>
      </c>
      <c r="H39" s="41"/>
      <c r="I39" s="41">
        <v>0</v>
      </c>
      <c r="J39" s="41"/>
      <c r="K39" s="41">
        <v>0</v>
      </c>
      <c r="L39" s="41" t="e">
        <f>ROUND(8570/364900*#REF!,0)</f>
        <v>#REF!</v>
      </c>
      <c r="M39" s="41"/>
      <c r="N39" s="41"/>
      <c r="O39" s="41"/>
    </row>
    <row r="40" ht="14.25" spans="1:15">
      <c r="A40" s="40" t="s">
        <v>51</v>
      </c>
      <c r="B40" s="41">
        <v>111</v>
      </c>
      <c r="C40" s="41">
        <v>0</v>
      </c>
      <c r="D40" s="41">
        <v>111</v>
      </c>
      <c r="E40" s="41">
        <v>111</v>
      </c>
      <c r="F40" s="41">
        <v>27</v>
      </c>
      <c r="G40" s="41">
        <v>84</v>
      </c>
      <c r="H40" s="41"/>
      <c r="I40" s="41">
        <v>0</v>
      </c>
      <c r="J40" s="41"/>
      <c r="K40" s="41">
        <v>0</v>
      </c>
      <c r="L40" s="41" t="e">
        <f>ROUND(8570/364900*#REF!,0)</f>
        <v>#REF!</v>
      </c>
      <c r="M40" s="41"/>
      <c r="N40" s="41"/>
      <c r="O40" s="41"/>
    </row>
    <row r="41" ht="14.25" spans="1:15">
      <c r="A41" s="40" t="s">
        <v>52</v>
      </c>
      <c r="B41" s="41">
        <v>85</v>
      </c>
      <c r="C41" s="41">
        <v>0</v>
      </c>
      <c r="D41" s="41">
        <v>85</v>
      </c>
      <c r="E41" s="41">
        <v>85</v>
      </c>
      <c r="F41" s="41">
        <v>1</v>
      </c>
      <c r="G41" s="41">
        <v>84</v>
      </c>
      <c r="H41" s="41"/>
      <c r="I41" s="41">
        <v>0</v>
      </c>
      <c r="J41" s="41"/>
      <c r="K41" s="41">
        <v>0</v>
      </c>
      <c r="L41" s="41" t="e">
        <f>ROUND(8570/364900*#REF!,0)</f>
        <v>#REF!</v>
      </c>
      <c r="M41" s="41"/>
      <c r="N41" s="41"/>
      <c r="O41" s="41"/>
    </row>
    <row r="42" ht="14.25" spans="1:15">
      <c r="A42" s="42" t="s">
        <v>53</v>
      </c>
      <c r="B42" s="41">
        <v>713</v>
      </c>
      <c r="C42" s="41">
        <v>0</v>
      </c>
      <c r="D42" s="41">
        <v>713</v>
      </c>
      <c r="E42" s="41">
        <v>410</v>
      </c>
      <c r="F42" s="41">
        <v>208</v>
      </c>
      <c r="G42" s="41">
        <v>202</v>
      </c>
      <c r="H42" s="41"/>
      <c r="I42" s="41">
        <v>303</v>
      </c>
      <c r="J42" s="41"/>
      <c r="K42" s="41">
        <v>303</v>
      </c>
      <c r="L42" s="41" t="e">
        <f>ROUND(8570/364900*#REF!,0)</f>
        <v>#REF!</v>
      </c>
      <c r="M42" s="41" t="e">
        <f>ROUND(5142/178336*#REF!,0)</f>
        <v>#REF!</v>
      </c>
      <c r="N42" s="41"/>
      <c r="O42" s="41"/>
    </row>
    <row r="43" ht="14.25" spans="1:15">
      <c r="A43" s="42" t="s">
        <v>54</v>
      </c>
      <c r="B43" s="41">
        <v>626</v>
      </c>
      <c r="C43" s="41">
        <v>0</v>
      </c>
      <c r="D43" s="41">
        <v>626</v>
      </c>
      <c r="E43" s="41">
        <v>355</v>
      </c>
      <c r="F43" s="41">
        <v>155</v>
      </c>
      <c r="G43" s="41">
        <v>200</v>
      </c>
      <c r="H43" s="41"/>
      <c r="I43" s="41">
        <v>271</v>
      </c>
      <c r="J43" s="41"/>
      <c r="K43" s="41">
        <v>271</v>
      </c>
      <c r="L43" s="41" t="e">
        <f>ROUND(8570/364900*#REF!,0)</f>
        <v>#REF!</v>
      </c>
      <c r="M43" s="41" t="e">
        <f>ROUND(5142/178336*#REF!,0)</f>
        <v>#REF!</v>
      </c>
      <c r="N43" s="41"/>
      <c r="O43" s="41"/>
    </row>
    <row r="44" ht="14.25" spans="1:15">
      <c r="A44" s="43" t="s">
        <v>55</v>
      </c>
      <c r="B44" s="44">
        <v>557</v>
      </c>
      <c r="C44" s="44">
        <v>0</v>
      </c>
      <c r="D44" s="44">
        <v>557</v>
      </c>
      <c r="E44" s="44">
        <v>392</v>
      </c>
      <c r="F44" s="44">
        <v>192</v>
      </c>
      <c r="G44" s="44">
        <v>0</v>
      </c>
      <c r="H44" s="44">
        <v>200</v>
      </c>
      <c r="I44" s="44">
        <v>165</v>
      </c>
      <c r="J44" s="44">
        <v>0</v>
      </c>
      <c r="K44" s="44">
        <v>165</v>
      </c>
      <c r="L44" s="44" t="e">
        <f>SUM(L45:L47)</f>
        <v>#REF!</v>
      </c>
      <c r="M44" s="44" t="e">
        <f>SUM(M45:M47)</f>
        <v>#REF!</v>
      </c>
      <c r="N44" s="44">
        <f>SUM(N45:N47)</f>
        <v>0</v>
      </c>
      <c r="O44" s="44"/>
    </row>
    <row r="45" ht="28.5" spans="1:15">
      <c r="A45" s="40" t="s">
        <v>15</v>
      </c>
      <c r="B45" s="41">
        <v>432</v>
      </c>
      <c r="C45" s="41">
        <v>0</v>
      </c>
      <c r="D45" s="41">
        <v>432</v>
      </c>
      <c r="E45" s="41">
        <v>283</v>
      </c>
      <c r="F45" s="41">
        <v>83</v>
      </c>
      <c r="G45" s="41">
        <v>0</v>
      </c>
      <c r="H45" s="41">
        <v>200</v>
      </c>
      <c r="I45" s="41">
        <v>149</v>
      </c>
      <c r="J45" s="41"/>
      <c r="K45" s="41">
        <v>149</v>
      </c>
      <c r="L45" s="41" t="e">
        <f>ROUND(8570/364900*#REF!,0)</f>
        <v>#REF!</v>
      </c>
      <c r="M45" s="41" t="e">
        <f>ROUND(5142/178336*#REF!,0)</f>
        <v>#REF!</v>
      </c>
      <c r="N45" s="41"/>
      <c r="O45" s="50" t="s">
        <v>56</v>
      </c>
    </row>
    <row r="46" ht="14.25" spans="1:15">
      <c r="A46" s="40" t="s">
        <v>57</v>
      </c>
      <c r="B46" s="41">
        <v>98</v>
      </c>
      <c r="C46" s="41">
        <v>0</v>
      </c>
      <c r="D46" s="41">
        <v>98</v>
      </c>
      <c r="E46" s="41">
        <v>98</v>
      </c>
      <c r="F46" s="41">
        <v>98</v>
      </c>
      <c r="G46" s="41">
        <v>0</v>
      </c>
      <c r="H46" s="41"/>
      <c r="I46" s="41">
        <v>0</v>
      </c>
      <c r="J46" s="41"/>
      <c r="K46" s="41">
        <v>0</v>
      </c>
      <c r="L46" s="41" t="e">
        <f>ROUND(8570/364900*#REF!,0)</f>
        <v>#REF!</v>
      </c>
      <c r="M46" s="41" t="e">
        <f>ROUND(5142/178336*#REF!,0)</f>
        <v>#REF!</v>
      </c>
      <c r="N46" s="41"/>
      <c r="O46" s="41"/>
    </row>
    <row r="47" ht="14.25" spans="1:15">
      <c r="A47" s="40" t="s">
        <v>58</v>
      </c>
      <c r="B47" s="41">
        <v>27</v>
      </c>
      <c r="C47" s="41">
        <v>0</v>
      </c>
      <c r="D47" s="41">
        <v>27</v>
      </c>
      <c r="E47" s="41">
        <v>11</v>
      </c>
      <c r="F47" s="41">
        <v>11</v>
      </c>
      <c r="G47" s="41">
        <v>0</v>
      </c>
      <c r="H47" s="41"/>
      <c r="I47" s="41">
        <v>16</v>
      </c>
      <c r="J47" s="41"/>
      <c r="K47" s="41">
        <v>16</v>
      </c>
      <c r="L47" s="41" t="e">
        <f>ROUND(8570/364900*#REF!,0)</f>
        <v>#REF!</v>
      </c>
      <c r="M47" s="41" t="e">
        <f>ROUND(5142/178336*#REF!,0)</f>
        <v>#REF!</v>
      </c>
      <c r="N47" s="41"/>
      <c r="O47" s="41"/>
    </row>
    <row r="48" ht="14.25" spans="1:15">
      <c r="A48" s="42" t="s">
        <v>59</v>
      </c>
      <c r="B48" s="41">
        <v>397</v>
      </c>
      <c r="C48" s="41">
        <v>0</v>
      </c>
      <c r="D48" s="41">
        <v>397</v>
      </c>
      <c r="E48" s="41">
        <v>224</v>
      </c>
      <c r="F48" s="41">
        <v>108</v>
      </c>
      <c r="G48" s="41">
        <v>116</v>
      </c>
      <c r="H48" s="41"/>
      <c r="I48" s="41">
        <v>173</v>
      </c>
      <c r="J48" s="41"/>
      <c r="K48" s="41">
        <v>173</v>
      </c>
      <c r="L48" s="41" t="e">
        <f>ROUND(8570/364900*#REF!,0)</f>
        <v>#REF!</v>
      </c>
      <c r="M48" s="41" t="e">
        <f>ROUND(5142/178336*#REF!,0)</f>
        <v>#REF!</v>
      </c>
      <c r="N48" s="41"/>
      <c r="O48" s="41"/>
    </row>
    <row r="49" ht="42.75" spans="1:15">
      <c r="A49" s="42" t="s">
        <v>60</v>
      </c>
      <c r="B49" s="41">
        <v>1020</v>
      </c>
      <c r="C49" s="41">
        <v>0</v>
      </c>
      <c r="D49" s="41">
        <v>1020</v>
      </c>
      <c r="E49" s="41">
        <v>753</v>
      </c>
      <c r="F49" s="41">
        <v>170</v>
      </c>
      <c r="G49" s="41">
        <v>172</v>
      </c>
      <c r="H49" s="41">
        <v>411</v>
      </c>
      <c r="I49" s="41">
        <v>267</v>
      </c>
      <c r="J49" s="41"/>
      <c r="K49" s="41">
        <v>267</v>
      </c>
      <c r="L49" s="41" t="e">
        <f>ROUND(8570/364900*#REF!,0)</f>
        <v>#REF!</v>
      </c>
      <c r="M49" s="41" t="e">
        <f>ROUND(5142/178336*#REF!,0)</f>
        <v>#REF!</v>
      </c>
      <c r="N49" s="41"/>
      <c r="O49" s="50" t="s">
        <v>61</v>
      </c>
    </row>
    <row r="50" s="21" customFormat="1" ht="28.5" spans="1:15">
      <c r="A50" s="45" t="s">
        <v>62</v>
      </c>
      <c r="B50" s="46">
        <v>1108</v>
      </c>
      <c r="C50" s="46">
        <v>200</v>
      </c>
      <c r="D50" s="46">
        <v>908</v>
      </c>
      <c r="E50" s="46">
        <v>365</v>
      </c>
      <c r="F50" s="46">
        <v>182</v>
      </c>
      <c r="G50" s="46">
        <v>183</v>
      </c>
      <c r="H50" s="46"/>
      <c r="I50" s="46">
        <v>743</v>
      </c>
      <c r="J50" s="46">
        <v>200</v>
      </c>
      <c r="K50" s="46">
        <v>543</v>
      </c>
      <c r="L50" s="46" t="e">
        <f>ROUND(8570/364900*#REF!,0)</f>
        <v>#REF!</v>
      </c>
      <c r="M50" s="46" t="e">
        <f>ROUND(5142/178336*#REF!,0)</f>
        <v>#REF!</v>
      </c>
      <c r="N50" s="46">
        <v>500</v>
      </c>
      <c r="O50" s="51" t="s">
        <v>63</v>
      </c>
    </row>
    <row r="51" s="22" customFormat="1" ht="14.25" spans="1:15">
      <c r="A51" s="45" t="s">
        <v>64</v>
      </c>
      <c r="B51" s="46">
        <v>623</v>
      </c>
      <c r="C51" s="46">
        <v>0</v>
      </c>
      <c r="D51" s="46">
        <v>623</v>
      </c>
      <c r="E51" s="46">
        <v>387</v>
      </c>
      <c r="F51" s="46">
        <v>260</v>
      </c>
      <c r="G51" s="46">
        <v>127</v>
      </c>
      <c r="H51" s="46"/>
      <c r="I51" s="46">
        <v>236</v>
      </c>
      <c r="J51" s="46"/>
      <c r="K51" s="46">
        <v>236</v>
      </c>
      <c r="L51" s="46" t="e">
        <f>ROUND(8570/364900*#REF!,0)</f>
        <v>#REF!</v>
      </c>
      <c r="M51" s="46" t="e">
        <f>ROUND(5142/178336*#REF!,0)</f>
        <v>#REF!</v>
      </c>
      <c r="N51" s="46"/>
      <c r="O51" s="46"/>
    </row>
    <row r="52" s="21" customFormat="1" ht="28.5" spans="1:15">
      <c r="A52" s="45" t="s">
        <v>65</v>
      </c>
      <c r="B52" s="46">
        <v>782</v>
      </c>
      <c r="C52" s="46">
        <v>0</v>
      </c>
      <c r="D52" s="46">
        <v>782</v>
      </c>
      <c r="E52" s="46">
        <v>661</v>
      </c>
      <c r="F52" s="46">
        <v>92</v>
      </c>
      <c r="G52" s="46">
        <v>69</v>
      </c>
      <c r="H52" s="46">
        <v>500</v>
      </c>
      <c r="I52" s="46">
        <v>121</v>
      </c>
      <c r="J52" s="46"/>
      <c r="K52" s="46">
        <v>121</v>
      </c>
      <c r="L52" s="46" t="e">
        <f>ROUND(8570/364900*#REF!,0)</f>
        <v>#REF!</v>
      </c>
      <c r="M52" s="46" t="e">
        <f>ROUND(5142/178336*#REF!,0)</f>
        <v>#REF!</v>
      </c>
      <c r="N52" s="46"/>
      <c r="O52" s="51" t="s">
        <v>66</v>
      </c>
    </row>
    <row r="53" s="22" customFormat="1" ht="14.25" spans="1:15">
      <c r="A53" s="47" t="s">
        <v>67</v>
      </c>
      <c r="B53" s="48">
        <v>793</v>
      </c>
      <c r="C53" s="48">
        <v>0</v>
      </c>
      <c r="D53" s="48">
        <v>793</v>
      </c>
      <c r="E53" s="48">
        <v>413</v>
      </c>
      <c r="F53" s="48">
        <v>185</v>
      </c>
      <c r="G53" s="48">
        <v>228</v>
      </c>
      <c r="H53" s="48">
        <v>0</v>
      </c>
      <c r="I53" s="48">
        <v>380</v>
      </c>
      <c r="J53" s="48">
        <v>0</v>
      </c>
      <c r="K53" s="48">
        <v>380</v>
      </c>
      <c r="L53" s="48" t="e">
        <f>SUM(L54:L56)</f>
        <v>#REF!</v>
      </c>
      <c r="M53" s="48" t="e">
        <f>SUM(M54:M56)</f>
        <v>#REF!</v>
      </c>
      <c r="N53" s="48">
        <f>SUM(N54:N56)</f>
        <v>0</v>
      </c>
      <c r="O53" s="48"/>
    </row>
    <row r="54" s="22" customFormat="1" ht="14.25" spans="1:15">
      <c r="A54" s="49" t="s">
        <v>15</v>
      </c>
      <c r="B54" s="46">
        <v>265</v>
      </c>
      <c r="C54" s="46">
        <v>0</v>
      </c>
      <c r="D54" s="46">
        <v>265</v>
      </c>
      <c r="E54" s="46">
        <v>120</v>
      </c>
      <c r="F54" s="46">
        <v>44</v>
      </c>
      <c r="G54" s="46">
        <v>76</v>
      </c>
      <c r="H54" s="46"/>
      <c r="I54" s="46">
        <v>145</v>
      </c>
      <c r="J54" s="46"/>
      <c r="K54" s="46">
        <v>145</v>
      </c>
      <c r="L54" s="46" t="e">
        <f>ROUND(8570/364900*#REF!,0)</f>
        <v>#REF!</v>
      </c>
      <c r="M54" s="46" t="e">
        <f>ROUND(5142/178336*#REF!,0)</f>
        <v>#REF!</v>
      </c>
      <c r="N54" s="46"/>
      <c r="O54" s="46"/>
    </row>
    <row r="55" s="21" customFormat="1" ht="14.25" spans="1:15">
      <c r="A55" s="49" t="s">
        <v>68</v>
      </c>
      <c r="B55" s="46">
        <v>271</v>
      </c>
      <c r="C55" s="46">
        <v>0</v>
      </c>
      <c r="D55" s="46">
        <v>271</v>
      </c>
      <c r="E55" s="46">
        <v>156</v>
      </c>
      <c r="F55" s="46">
        <v>80</v>
      </c>
      <c r="G55" s="46">
        <v>76</v>
      </c>
      <c r="H55" s="46"/>
      <c r="I55" s="46">
        <v>115</v>
      </c>
      <c r="J55" s="46"/>
      <c r="K55" s="46">
        <v>115</v>
      </c>
      <c r="L55" s="46" t="e">
        <f>ROUND(8570/364900*#REF!,0)</f>
        <v>#REF!</v>
      </c>
      <c r="M55" s="46" t="e">
        <f>ROUND(5142/178336*#REF!,0)</f>
        <v>#REF!</v>
      </c>
      <c r="N55" s="46"/>
      <c r="O55" s="46"/>
    </row>
    <row r="56" s="22" customFormat="1" ht="14.25" spans="1:15">
      <c r="A56" s="49" t="s">
        <v>69</v>
      </c>
      <c r="B56" s="46">
        <v>257</v>
      </c>
      <c r="C56" s="46">
        <v>0</v>
      </c>
      <c r="D56" s="46">
        <v>257</v>
      </c>
      <c r="E56" s="46">
        <v>137</v>
      </c>
      <c r="F56" s="46">
        <v>61</v>
      </c>
      <c r="G56" s="46">
        <v>76</v>
      </c>
      <c r="H56" s="46"/>
      <c r="I56" s="46">
        <v>120</v>
      </c>
      <c r="J56" s="46"/>
      <c r="K56" s="46">
        <v>120</v>
      </c>
      <c r="L56" s="46" t="e">
        <f>ROUND(8570/364900*#REF!,0)</f>
        <v>#REF!</v>
      </c>
      <c r="M56" s="46" t="e">
        <f>ROUND(5142/178336*#REF!,0)</f>
        <v>#REF!</v>
      </c>
      <c r="N56" s="46"/>
      <c r="O56" s="46"/>
    </row>
    <row r="57" s="21" customFormat="1" ht="28.5" spans="1:15">
      <c r="A57" s="45" t="s">
        <v>70</v>
      </c>
      <c r="B57" s="46">
        <v>538</v>
      </c>
      <c r="C57" s="46">
        <v>0</v>
      </c>
      <c r="D57" s="46">
        <v>538</v>
      </c>
      <c r="E57" s="46">
        <v>365</v>
      </c>
      <c r="F57" s="46">
        <v>137</v>
      </c>
      <c r="G57" s="46">
        <v>78</v>
      </c>
      <c r="H57" s="46">
        <v>150</v>
      </c>
      <c r="I57" s="46">
        <v>173</v>
      </c>
      <c r="J57" s="46"/>
      <c r="K57" s="46">
        <v>173</v>
      </c>
      <c r="L57" s="46" t="e">
        <f>ROUND(8570/364900*#REF!,0)</f>
        <v>#REF!</v>
      </c>
      <c r="M57" s="46" t="e">
        <f>ROUND(5142/178336*#REF!,0)</f>
        <v>#REF!</v>
      </c>
      <c r="N57" s="46"/>
      <c r="O57" s="51" t="s">
        <v>71</v>
      </c>
    </row>
    <row r="58" s="21" customFormat="1" ht="71.25" spans="1:15">
      <c r="A58" s="45" t="s">
        <v>72</v>
      </c>
      <c r="B58" s="46">
        <v>478</v>
      </c>
      <c r="C58" s="46">
        <v>0</v>
      </c>
      <c r="D58" s="46">
        <v>478</v>
      </c>
      <c r="E58" s="46">
        <v>410</v>
      </c>
      <c r="F58" s="46">
        <v>68</v>
      </c>
      <c r="G58" s="46">
        <v>42</v>
      </c>
      <c r="H58" s="46">
        <v>300</v>
      </c>
      <c r="I58" s="46">
        <v>68</v>
      </c>
      <c r="J58" s="46"/>
      <c r="K58" s="46">
        <v>68</v>
      </c>
      <c r="L58" s="46" t="e">
        <f>ROUND(8570/364900*#REF!,0)</f>
        <v>#REF!</v>
      </c>
      <c r="M58" s="46" t="e">
        <f>ROUND(5142/178336*#REF!,0)</f>
        <v>#REF!</v>
      </c>
      <c r="N58" s="46"/>
      <c r="O58" s="51" t="s">
        <v>73</v>
      </c>
    </row>
    <row r="59" s="21" customFormat="1" ht="14.25" spans="1:15">
      <c r="A59" s="45" t="s">
        <v>74</v>
      </c>
      <c r="B59" s="46">
        <v>56</v>
      </c>
      <c r="C59" s="46">
        <v>0</v>
      </c>
      <c r="D59" s="46">
        <v>56</v>
      </c>
      <c r="E59" s="46">
        <v>32</v>
      </c>
      <c r="F59" s="46">
        <v>32</v>
      </c>
      <c r="G59" s="46">
        <v>0</v>
      </c>
      <c r="H59" s="46"/>
      <c r="I59" s="46">
        <v>24</v>
      </c>
      <c r="J59" s="46"/>
      <c r="K59" s="46">
        <v>24</v>
      </c>
      <c r="L59" s="46" t="e">
        <f>ROUND(8570/364900*#REF!,0)</f>
        <v>#REF!</v>
      </c>
      <c r="M59" s="46" t="e">
        <f>ROUND(5142/178336*#REF!,0)</f>
        <v>#REF!</v>
      </c>
      <c r="N59" s="46"/>
      <c r="O59" s="46"/>
    </row>
    <row r="60" s="21" customFormat="1" ht="14.25" spans="1:15">
      <c r="A60" s="45" t="s">
        <v>75</v>
      </c>
      <c r="B60" s="46">
        <v>235</v>
      </c>
      <c r="C60" s="46">
        <v>0</v>
      </c>
      <c r="D60" s="46">
        <v>235</v>
      </c>
      <c r="E60" s="46">
        <v>123</v>
      </c>
      <c r="F60" s="46">
        <v>63</v>
      </c>
      <c r="G60" s="46">
        <v>60</v>
      </c>
      <c r="H60" s="46"/>
      <c r="I60" s="46">
        <v>112</v>
      </c>
      <c r="J60" s="46"/>
      <c r="K60" s="46">
        <v>112</v>
      </c>
      <c r="L60" s="46" t="e">
        <f>ROUND(8570/364900*#REF!,0)</f>
        <v>#REF!</v>
      </c>
      <c r="M60" s="46" t="e">
        <f>ROUND(5142/178336*#REF!,0)</f>
        <v>#REF!</v>
      </c>
      <c r="N60" s="46"/>
      <c r="O60" s="46"/>
    </row>
    <row r="61" s="22" customFormat="1" ht="14.25" spans="1:15">
      <c r="A61" s="47" t="s">
        <v>76</v>
      </c>
      <c r="B61" s="48">
        <v>1666</v>
      </c>
      <c r="C61" s="48">
        <v>0</v>
      </c>
      <c r="D61" s="48">
        <v>1666</v>
      </c>
      <c r="E61" s="48">
        <v>887</v>
      </c>
      <c r="F61" s="48">
        <v>461</v>
      </c>
      <c r="G61" s="48">
        <v>426</v>
      </c>
      <c r="H61" s="48">
        <v>0</v>
      </c>
      <c r="I61" s="48">
        <v>779</v>
      </c>
      <c r="J61" s="48">
        <v>0</v>
      </c>
      <c r="K61" s="48">
        <v>779</v>
      </c>
      <c r="L61" s="48" t="e">
        <f>SUM(L62:L64)</f>
        <v>#REF!</v>
      </c>
      <c r="M61" s="48" t="e">
        <f>SUM(M62:M64)</f>
        <v>#REF!</v>
      </c>
      <c r="N61" s="48">
        <f>SUM(N62:N64)</f>
        <v>0</v>
      </c>
      <c r="O61" s="48"/>
    </row>
    <row r="62" s="22" customFormat="1" ht="14.25" spans="1:15">
      <c r="A62" s="49" t="s">
        <v>15</v>
      </c>
      <c r="B62" s="46">
        <v>497</v>
      </c>
      <c r="C62" s="46">
        <v>0</v>
      </c>
      <c r="D62" s="46">
        <v>497</v>
      </c>
      <c r="E62" s="46">
        <v>187</v>
      </c>
      <c r="F62" s="46">
        <v>45</v>
      </c>
      <c r="G62" s="46">
        <v>142</v>
      </c>
      <c r="H62" s="46"/>
      <c r="I62" s="46">
        <v>310</v>
      </c>
      <c r="J62" s="46"/>
      <c r="K62" s="46">
        <v>310</v>
      </c>
      <c r="L62" s="46" t="e">
        <f>ROUND(8570/364900*#REF!,0)</f>
        <v>#REF!</v>
      </c>
      <c r="M62" s="46" t="e">
        <f>ROUND(5142/178336*#REF!,0)</f>
        <v>#REF!</v>
      </c>
      <c r="N62" s="46"/>
      <c r="O62" s="46"/>
    </row>
    <row r="63" s="22" customFormat="1" ht="28.5" spans="1:15">
      <c r="A63" s="49" t="s">
        <v>77</v>
      </c>
      <c r="B63" s="46">
        <v>605</v>
      </c>
      <c r="C63" s="46">
        <v>0</v>
      </c>
      <c r="D63" s="46">
        <v>605</v>
      </c>
      <c r="E63" s="46">
        <v>412</v>
      </c>
      <c r="F63" s="46">
        <v>270</v>
      </c>
      <c r="G63" s="46">
        <v>142</v>
      </c>
      <c r="H63" s="46"/>
      <c r="I63" s="46">
        <v>193</v>
      </c>
      <c r="J63" s="46"/>
      <c r="K63" s="46">
        <v>193</v>
      </c>
      <c r="L63" s="46" t="e">
        <f>ROUND(8570/364900*#REF!,0)</f>
        <v>#REF!</v>
      </c>
      <c r="M63" s="46" t="e">
        <f>ROUND(5142/178336*#REF!,0)</f>
        <v>#REF!</v>
      </c>
      <c r="N63" s="46"/>
      <c r="O63" s="51" t="s">
        <v>78</v>
      </c>
    </row>
    <row r="64" s="22" customFormat="1" ht="14.25" spans="1:15">
      <c r="A64" s="49" t="s">
        <v>79</v>
      </c>
      <c r="B64" s="46">
        <v>564</v>
      </c>
      <c r="C64" s="46">
        <v>0</v>
      </c>
      <c r="D64" s="46">
        <v>564</v>
      </c>
      <c r="E64" s="46">
        <v>288</v>
      </c>
      <c r="F64" s="46">
        <v>146</v>
      </c>
      <c r="G64" s="46">
        <v>142</v>
      </c>
      <c r="H64" s="46"/>
      <c r="I64" s="46">
        <v>276</v>
      </c>
      <c r="J64" s="46"/>
      <c r="K64" s="46">
        <v>276</v>
      </c>
      <c r="L64" s="46" t="e">
        <f>ROUND(8570/364900*#REF!,0)</f>
        <v>#REF!</v>
      </c>
      <c r="M64" s="46" t="e">
        <f>ROUND(5142/178336*#REF!,0)</f>
        <v>#REF!</v>
      </c>
      <c r="N64" s="46"/>
      <c r="O64" s="46"/>
    </row>
    <row r="65" s="21" customFormat="1" ht="42.75" spans="1:15">
      <c r="A65" s="45" t="s">
        <v>80</v>
      </c>
      <c r="B65" s="46">
        <v>1408</v>
      </c>
      <c r="C65" s="46">
        <v>300</v>
      </c>
      <c r="D65" s="46">
        <v>1108</v>
      </c>
      <c r="E65" s="46">
        <v>564</v>
      </c>
      <c r="F65" s="46">
        <v>369</v>
      </c>
      <c r="G65" s="46">
        <v>195</v>
      </c>
      <c r="H65" s="46"/>
      <c r="I65" s="46">
        <v>844</v>
      </c>
      <c r="J65" s="46">
        <v>300</v>
      </c>
      <c r="K65" s="46">
        <v>544</v>
      </c>
      <c r="L65" s="46" t="e">
        <f>ROUND(8570/364900*#REF!,0)</f>
        <v>#REF!</v>
      </c>
      <c r="M65" s="46" t="e">
        <f>ROUND(5142/178336*#REF!,0)</f>
        <v>#REF!</v>
      </c>
      <c r="N65" s="46">
        <v>500</v>
      </c>
      <c r="O65" s="51" t="s">
        <v>81</v>
      </c>
    </row>
    <row r="66" s="21" customFormat="1" ht="14.25" spans="1:15">
      <c r="A66" s="45" t="s">
        <v>82</v>
      </c>
      <c r="B66" s="46">
        <v>990</v>
      </c>
      <c r="C66" s="46">
        <v>300</v>
      </c>
      <c r="D66" s="46">
        <v>690</v>
      </c>
      <c r="E66" s="46">
        <v>605</v>
      </c>
      <c r="F66" s="46">
        <v>396</v>
      </c>
      <c r="G66" s="46">
        <v>209</v>
      </c>
      <c r="H66" s="46"/>
      <c r="I66" s="46">
        <v>385</v>
      </c>
      <c r="J66" s="46">
        <v>300</v>
      </c>
      <c r="K66" s="46">
        <v>85</v>
      </c>
      <c r="L66" s="46" t="e">
        <f>ROUND(8570/364900*#REF!,0)</f>
        <v>#REF!</v>
      </c>
      <c r="M66" s="46" t="e">
        <f>ROUND(5142/178336*#REF!,0)</f>
        <v>#REF!</v>
      </c>
      <c r="N66" s="46"/>
      <c r="O66" s="46"/>
    </row>
    <row r="67" s="22" customFormat="1" ht="42.75" spans="1:15">
      <c r="A67" s="45" t="s">
        <v>83</v>
      </c>
      <c r="B67" s="46">
        <v>984</v>
      </c>
      <c r="C67" s="46">
        <v>0</v>
      </c>
      <c r="D67" s="46">
        <v>984</v>
      </c>
      <c r="E67" s="46">
        <v>281</v>
      </c>
      <c r="F67" s="46">
        <v>136</v>
      </c>
      <c r="G67" s="46">
        <v>145</v>
      </c>
      <c r="H67" s="46"/>
      <c r="I67" s="46">
        <v>703</v>
      </c>
      <c r="J67" s="46"/>
      <c r="K67" s="46">
        <v>703</v>
      </c>
      <c r="L67" s="46" t="e">
        <f>ROUND(8570/364900*#REF!,0)</f>
        <v>#REF!</v>
      </c>
      <c r="M67" s="46" t="e">
        <f>ROUND(5142/178336*#REF!,0)</f>
        <v>#REF!</v>
      </c>
      <c r="N67" s="46">
        <v>500</v>
      </c>
      <c r="O67" s="51" t="s">
        <v>84</v>
      </c>
    </row>
    <row r="68" s="22" customFormat="1" ht="14.25" spans="1:15">
      <c r="A68" s="45" t="s">
        <v>85</v>
      </c>
      <c r="B68" s="46">
        <v>910</v>
      </c>
      <c r="C68" s="46">
        <v>0</v>
      </c>
      <c r="D68" s="46">
        <v>910</v>
      </c>
      <c r="E68" s="46">
        <v>574</v>
      </c>
      <c r="F68" s="46">
        <v>334</v>
      </c>
      <c r="G68" s="46">
        <v>240</v>
      </c>
      <c r="H68" s="46"/>
      <c r="I68" s="46">
        <v>336</v>
      </c>
      <c r="J68" s="46"/>
      <c r="K68" s="46">
        <v>336</v>
      </c>
      <c r="L68" s="46" t="e">
        <f>ROUND(8570/364900*#REF!,0)</f>
        <v>#REF!</v>
      </c>
      <c r="M68" s="46" t="e">
        <f>ROUND(5142/178336*#REF!,0)</f>
        <v>#REF!</v>
      </c>
      <c r="N68" s="46"/>
      <c r="O68" s="51"/>
    </row>
    <row r="69" s="22" customFormat="1" ht="14.25" spans="1:15">
      <c r="A69" s="47" t="s">
        <v>86</v>
      </c>
      <c r="B69" s="48">
        <v>1128</v>
      </c>
      <c r="C69" s="48">
        <v>0</v>
      </c>
      <c r="D69" s="48">
        <v>1128</v>
      </c>
      <c r="E69" s="48">
        <v>903</v>
      </c>
      <c r="F69" s="48">
        <v>247</v>
      </c>
      <c r="G69" s="48">
        <v>156</v>
      </c>
      <c r="H69" s="48">
        <v>500</v>
      </c>
      <c r="I69" s="48">
        <v>225</v>
      </c>
      <c r="J69" s="48">
        <v>0</v>
      </c>
      <c r="K69" s="48">
        <v>225</v>
      </c>
      <c r="L69" s="48" t="e">
        <f>SUM(L70:L71)</f>
        <v>#REF!</v>
      </c>
      <c r="M69" s="48" t="e">
        <f>SUM(M70:M71)</f>
        <v>#REF!</v>
      </c>
      <c r="N69" s="48">
        <f>SUM(N70:N71)</f>
        <v>0</v>
      </c>
      <c r="O69" s="48"/>
    </row>
    <row r="70" s="21" customFormat="1" ht="14.25" spans="1:15">
      <c r="A70" s="49" t="s">
        <v>15</v>
      </c>
      <c r="B70" s="46">
        <v>303</v>
      </c>
      <c r="C70" s="46">
        <v>0</v>
      </c>
      <c r="D70" s="46">
        <v>303</v>
      </c>
      <c r="E70" s="46">
        <v>78</v>
      </c>
      <c r="F70" s="46">
        <v>0</v>
      </c>
      <c r="G70" s="46">
        <v>78</v>
      </c>
      <c r="H70" s="46"/>
      <c r="I70" s="46">
        <v>225</v>
      </c>
      <c r="J70" s="46"/>
      <c r="K70" s="46">
        <v>225</v>
      </c>
      <c r="L70" s="46" t="e">
        <f>ROUND(8570/364900*#REF!,0)</f>
        <v>#REF!</v>
      </c>
      <c r="M70" s="46" t="e">
        <f>ROUND(5142/178336*#REF!,0)</f>
        <v>#REF!</v>
      </c>
      <c r="N70" s="46"/>
      <c r="O70" s="46"/>
    </row>
    <row r="71" s="21" customFormat="1" ht="28.5" spans="1:15">
      <c r="A71" s="49" t="s">
        <v>87</v>
      </c>
      <c r="B71" s="46">
        <v>825</v>
      </c>
      <c r="C71" s="46">
        <v>0</v>
      </c>
      <c r="D71" s="46">
        <v>825</v>
      </c>
      <c r="E71" s="46">
        <v>825</v>
      </c>
      <c r="F71" s="46">
        <v>247</v>
      </c>
      <c r="G71" s="46">
        <v>78</v>
      </c>
      <c r="H71" s="46">
        <v>500</v>
      </c>
      <c r="I71" s="46">
        <v>0</v>
      </c>
      <c r="J71" s="46"/>
      <c r="K71" s="46">
        <v>0</v>
      </c>
      <c r="L71" s="46" t="e">
        <f>ROUND(8570/364900*#REF!,0)</f>
        <v>#REF!</v>
      </c>
      <c r="M71" s="46"/>
      <c r="N71" s="46"/>
      <c r="O71" s="51" t="s">
        <v>88</v>
      </c>
    </row>
    <row r="72" s="21" customFormat="1" ht="14.25" spans="1:15">
      <c r="A72" s="45" t="s">
        <v>89</v>
      </c>
      <c r="B72" s="46">
        <v>426</v>
      </c>
      <c r="C72" s="46">
        <v>150</v>
      </c>
      <c r="D72" s="46">
        <v>276</v>
      </c>
      <c r="E72" s="46">
        <v>243</v>
      </c>
      <c r="F72" s="46">
        <v>139</v>
      </c>
      <c r="G72" s="46">
        <v>104</v>
      </c>
      <c r="H72" s="46"/>
      <c r="I72" s="46">
        <v>183</v>
      </c>
      <c r="J72" s="46">
        <v>150</v>
      </c>
      <c r="K72" s="46">
        <v>33</v>
      </c>
      <c r="L72" s="46" t="e">
        <f>ROUND(8570/364900*#REF!,0)</f>
        <v>#REF!</v>
      </c>
      <c r="M72" s="46" t="e">
        <f>ROUND(5142/178336*#REF!,0)</f>
        <v>#REF!</v>
      </c>
      <c r="N72" s="46"/>
      <c r="O72" s="46"/>
    </row>
    <row r="73" s="21" customFormat="1" ht="42.75" spans="1:15">
      <c r="A73" s="45" t="s">
        <v>90</v>
      </c>
      <c r="B73" s="46">
        <v>949</v>
      </c>
      <c r="C73" s="46">
        <v>300</v>
      </c>
      <c r="D73" s="46">
        <v>649</v>
      </c>
      <c r="E73" s="46">
        <v>397</v>
      </c>
      <c r="F73" s="46">
        <v>186</v>
      </c>
      <c r="G73" s="46">
        <v>111</v>
      </c>
      <c r="H73" s="46">
        <v>100</v>
      </c>
      <c r="I73" s="46">
        <v>552</v>
      </c>
      <c r="J73" s="46">
        <v>300</v>
      </c>
      <c r="K73" s="46">
        <v>252</v>
      </c>
      <c r="L73" s="46" t="e">
        <f>ROUND(8570/364900*#REF!,0)</f>
        <v>#REF!</v>
      </c>
      <c r="M73" s="46" t="e">
        <f>ROUND(5142/178336*#REF!,0)</f>
        <v>#REF!</v>
      </c>
      <c r="N73" s="46">
        <v>329</v>
      </c>
      <c r="O73" s="51" t="s">
        <v>91</v>
      </c>
    </row>
    <row r="74" s="21" customFormat="1" ht="28.5" spans="1:15">
      <c r="A74" s="45" t="s">
        <v>92</v>
      </c>
      <c r="B74" s="46">
        <v>1126</v>
      </c>
      <c r="C74" s="46">
        <v>200</v>
      </c>
      <c r="D74" s="46">
        <v>926</v>
      </c>
      <c r="E74" s="46">
        <v>875</v>
      </c>
      <c r="F74" s="46">
        <v>214</v>
      </c>
      <c r="G74" s="46">
        <v>161</v>
      </c>
      <c r="H74" s="46">
        <v>500</v>
      </c>
      <c r="I74" s="46">
        <v>251</v>
      </c>
      <c r="J74" s="46">
        <v>200</v>
      </c>
      <c r="K74" s="46">
        <v>51</v>
      </c>
      <c r="L74" s="46" t="e">
        <f>ROUND(8570/364900*#REF!,0)</f>
        <v>#REF!</v>
      </c>
      <c r="M74" s="46" t="e">
        <f>ROUND(5142/178336*#REF!,0)</f>
        <v>#REF!</v>
      </c>
      <c r="N74" s="46"/>
      <c r="O74" s="51" t="s">
        <v>93</v>
      </c>
    </row>
    <row r="75" s="21" customFormat="1" ht="28.5" spans="1:15">
      <c r="A75" s="45" t="s">
        <v>94</v>
      </c>
      <c r="B75" s="46">
        <v>816</v>
      </c>
      <c r="C75" s="46">
        <v>190</v>
      </c>
      <c r="D75" s="46">
        <v>626</v>
      </c>
      <c r="E75" s="46">
        <v>594</v>
      </c>
      <c r="F75" s="46">
        <v>158</v>
      </c>
      <c r="G75" s="46">
        <v>136</v>
      </c>
      <c r="H75" s="46">
        <v>300</v>
      </c>
      <c r="I75" s="46">
        <v>222</v>
      </c>
      <c r="J75" s="46">
        <v>190</v>
      </c>
      <c r="K75" s="46">
        <v>32</v>
      </c>
      <c r="L75" s="46" t="e">
        <f>ROUND(8570/364900*#REF!,0)</f>
        <v>#REF!</v>
      </c>
      <c r="M75" s="46" t="e">
        <f>ROUND(5142/178336*#REF!,0)</f>
        <v>#REF!</v>
      </c>
      <c r="N75" s="46"/>
      <c r="O75" s="51" t="s">
        <v>95</v>
      </c>
    </row>
    <row r="76" s="22" customFormat="1" ht="14.25" spans="1:15">
      <c r="A76" s="47" t="s">
        <v>96</v>
      </c>
      <c r="B76" s="48">
        <v>2689</v>
      </c>
      <c r="C76" s="48">
        <v>300</v>
      </c>
      <c r="D76" s="48">
        <v>2389</v>
      </c>
      <c r="E76" s="48">
        <v>1454</v>
      </c>
      <c r="F76" s="48">
        <v>946</v>
      </c>
      <c r="G76" s="48">
        <v>408</v>
      </c>
      <c r="H76" s="48">
        <v>100</v>
      </c>
      <c r="I76" s="48">
        <v>1235</v>
      </c>
      <c r="J76" s="48">
        <v>300</v>
      </c>
      <c r="K76" s="48">
        <v>935</v>
      </c>
      <c r="L76" s="48" t="e">
        <f>SUM(L77:L85)</f>
        <v>#REF!</v>
      </c>
      <c r="M76" s="48" t="e">
        <f>SUM(M77:M85)</f>
        <v>#REF!</v>
      </c>
      <c r="N76" s="48">
        <f>SUM(N77:N85)</f>
        <v>300</v>
      </c>
      <c r="O76" s="48"/>
    </row>
    <row r="77" s="21" customFormat="1" ht="14.25" spans="1:15">
      <c r="A77" s="49" t="s">
        <v>15</v>
      </c>
      <c r="B77" s="46">
        <v>93</v>
      </c>
      <c r="C77" s="46">
        <v>0</v>
      </c>
      <c r="D77" s="46">
        <v>93</v>
      </c>
      <c r="E77" s="46">
        <v>0</v>
      </c>
      <c r="F77" s="46">
        <v>0</v>
      </c>
      <c r="G77" s="46">
        <v>0</v>
      </c>
      <c r="H77" s="46"/>
      <c r="I77" s="46">
        <v>93</v>
      </c>
      <c r="J77" s="46"/>
      <c r="K77" s="46">
        <v>93</v>
      </c>
      <c r="L77" s="46" t="e">
        <f>ROUND(8570/364900*#REF!,0)</f>
        <v>#REF!</v>
      </c>
      <c r="M77" s="46" t="e">
        <f>ROUND(5142/178336*#REF!,0)</f>
        <v>#REF!</v>
      </c>
      <c r="N77" s="46"/>
      <c r="O77" s="46"/>
    </row>
    <row r="78" s="21" customFormat="1" ht="14.25" spans="1:15">
      <c r="A78" s="49" t="s">
        <v>97</v>
      </c>
      <c r="B78" s="46">
        <v>621</v>
      </c>
      <c r="C78" s="46">
        <v>0</v>
      </c>
      <c r="D78" s="46">
        <v>621</v>
      </c>
      <c r="E78" s="46">
        <v>423</v>
      </c>
      <c r="F78" s="46">
        <v>325</v>
      </c>
      <c r="G78" s="46">
        <v>98</v>
      </c>
      <c r="H78" s="46"/>
      <c r="I78" s="46">
        <v>198</v>
      </c>
      <c r="J78" s="46"/>
      <c r="K78" s="46">
        <v>198</v>
      </c>
      <c r="L78" s="46" t="e">
        <f>ROUND(8570/364900*#REF!,0)</f>
        <v>#REF!</v>
      </c>
      <c r="M78" s="46" t="e">
        <f>ROUND(5142/178336*#REF!,0)</f>
        <v>#REF!</v>
      </c>
      <c r="N78" s="46"/>
      <c r="O78" s="46"/>
    </row>
    <row r="79" s="21" customFormat="1" ht="14.25" spans="1:15">
      <c r="A79" s="49" t="s">
        <v>98</v>
      </c>
      <c r="B79" s="46">
        <v>96</v>
      </c>
      <c r="C79" s="46">
        <v>0</v>
      </c>
      <c r="D79" s="46">
        <v>96</v>
      </c>
      <c r="E79" s="46">
        <v>55</v>
      </c>
      <c r="F79" s="46">
        <v>29</v>
      </c>
      <c r="G79" s="46">
        <v>26</v>
      </c>
      <c r="H79" s="46"/>
      <c r="I79" s="46">
        <v>41</v>
      </c>
      <c r="J79" s="46"/>
      <c r="K79" s="46">
        <v>41</v>
      </c>
      <c r="L79" s="46" t="e">
        <f>ROUND(8570/364900*#REF!,0)</f>
        <v>#REF!</v>
      </c>
      <c r="M79" s="46" t="e">
        <f>ROUND(5142/178336*#REF!,0)</f>
        <v>#REF!</v>
      </c>
      <c r="N79" s="46"/>
      <c r="O79" s="46"/>
    </row>
    <row r="80" s="21" customFormat="1" ht="14.25" spans="1:15">
      <c r="A80" s="49" t="s">
        <v>99</v>
      </c>
      <c r="B80" s="46">
        <v>605</v>
      </c>
      <c r="C80" s="46">
        <v>0</v>
      </c>
      <c r="D80" s="46">
        <v>605</v>
      </c>
      <c r="E80" s="46">
        <v>355</v>
      </c>
      <c r="F80" s="46">
        <v>231</v>
      </c>
      <c r="G80" s="46">
        <v>124</v>
      </c>
      <c r="H80" s="46"/>
      <c r="I80" s="46">
        <v>250</v>
      </c>
      <c r="J80" s="46"/>
      <c r="K80" s="46">
        <v>250</v>
      </c>
      <c r="L80" s="46" t="e">
        <f>ROUND(8570/364900*#REF!,0)</f>
        <v>#REF!</v>
      </c>
      <c r="M80" s="46" t="e">
        <f>ROUND(5142/178336*#REF!,0)</f>
        <v>#REF!</v>
      </c>
      <c r="N80" s="46"/>
      <c r="O80" s="46"/>
    </row>
    <row r="81" s="21" customFormat="1" ht="14.25" spans="1:15">
      <c r="A81" s="49" t="s">
        <v>100</v>
      </c>
      <c r="B81" s="46">
        <v>195</v>
      </c>
      <c r="C81" s="46">
        <v>0</v>
      </c>
      <c r="D81" s="46">
        <v>195</v>
      </c>
      <c r="E81" s="46">
        <v>122</v>
      </c>
      <c r="F81" s="46">
        <v>122</v>
      </c>
      <c r="G81" s="46">
        <v>0</v>
      </c>
      <c r="H81" s="46"/>
      <c r="I81" s="46">
        <v>73</v>
      </c>
      <c r="J81" s="46"/>
      <c r="K81" s="46">
        <v>73</v>
      </c>
      <c r="L81" s="46" t="e">
        <f>ROUND(8570/364900*#REF!,0)</f>
        <v>#REF!</v>
      </c>
      <c r="M81" s="46" t="e">
        <f>ROUND(5142/178336*#REF!,0)</f>
        <v>#REF!</v>
      </c>
      <c r="N81" s="46"/>
      <c r="O81" s="46"/>
    </row>
    <row r="82" s="21" customFormat="1" ht="57" spans="1:15">
      <c r="A82" s="49" t="s">
        <v>101</v>
      </c>
      <c r="B82" s="46">
        <v>334</v>
      </c>
      <c r="C82" s="46">
        <v>150</v>
      </c>
      <c r="D82" s="46">
        <v>184</v>
      </c>
      <c r="E82" s="46">
        <v>179</v>
      </c>
      <c r="F82" s="46">
        <v>40</v>
      </c>
      <c r="G82" s="46">
        <v>39</v>
      </c>
      <c r="H82" s="46">
        <v>100</v>
      </c>
      <c r="I82" s="46">
        <v>155</v>
      </c>
      <c r="J82" s="46">
        <v>150</v>
      </c>
      <c r="K82" s="46">
        <v>5</v>
      </c>
      <c r="L82" s="46" t="e">
        <f>ROUND(8570/364900*#REF!,0)</f>
        <v>#REF!</v>
      </c>
      <c r="M82" s="46" t="e">
        <f>ROUND(5142/178336*#REF!,0)</f>
        <v>#REF!</v>
      </c>
      <c r="N82" s="46">
        <v>100</v>
      </c>
      <c r="O82" s="51" t="s">
        <v>102</v>
      </c>
    </row>
    <row r="83" s="21" customFormat="1" ht="14.25" spans="1:15">
      <c r="A83" s="49" t="s">
        <v>103</v>
      </c>
      <c r="B83" s="46">
        <v>165</v>
      </c>
      <c r="C83" s="46">
        <v>0</v>
      </c>
      <c r="D83" s="46">
        <v>165</v>
      </c>
      <c r="E83" s="46">
        <v>95</v>
      </c>
      <c r="F83" s="46">
        <v>46</v>
      </c>
      <c r="G83" s="46">
        <v>49</v>
      </c>
      <c r="H83" s="46"/>
      <c r="I83" s="46">
        <v>70</v>
      </c>
      <c r="J83" s="46"/>
      <c r="K83" s="46">
        <v>70</v>
      </c>
      <c r="L83" s="46" t="e">
        <f>ROUND(8570/364900*#REF!,0)</f>
        <v>#REF!</v>
      </c>
      <c r="M83" s="46" t="e">
        <f>ROUND(5142/178336*#REF!,0)</f>
        <v>#REF!</v>
      </c>
      <c r="N83" s="46"/>
      <c r="O83" s="46"/>
    </row>
    <row r="84" s="21" customFormat="1" ht="14.25" spans="1:15">
      <c r="A84" s="49" t="s">
        <v>104</v>
      </c>
      <c r="B84" s="46">
        <v>233</v>
      </c>
      <c r="C84" s="46">
        <v>0</v>
      </c>
      <c r="D84" s="46">
        <v>233</v>
      </c>
      <c r="E84" s="46">
        <v>135</v>
      </c>
      <c r="F84" s="46">
        <v>82</v>
      </c>
      <c r="G84" s="46">
        <v>53</v>
      </c>
      <c r="H84" s="46"/>
      <c r="I84" s="46">
        <v>98</v>
      </c>
      <c r="J84" s="46"/>
      <c r="K84" s="46">
        <v>98</v>
      </c>
      <c r="L84" s="46" t="e">
        <f>ROUND(8570/364900*#REF!,0)</f>
        <v>#REF!</v>
      </c>
      <c r="M84" s="46" t="e">
        <f>ROUND(5142/178336*#REF!,0)</f>
        <v>#REF!</v>
      </c>
      <c r="N84" s="46"/>
      <c r="O84" s="46"/>
    </row>
    <row r="85" s="21" customFormat="1" ht="28.5" spans="1:15">
      <c r="A85" s="49" t="s">
        <v>105</v>
      </c>
      <c r="B85" s="46">
        <v>347</v>
      </c>
      <c r="C85" s="46">
        <v>150</v>
      </c>
      <c r="D85" s="46">
        <v>197</v>
      </c>
      <c r="E85" s="46">
        <v>90</v>
      </c>
      <c r="F85" s="46">
        <v>71</v>
      </c>
      <c r="G85" s="46">
        <v>19</v>
      </c>
      <c r="H85" s="46"/>
      <c r="I85" s="46">
        <v>257</v>
      </c>
      <c r="J85" s="46">
        <v>150</v>
      </c>
      <c r="K85" s="46">
        <v>107</v>
      </c>
      <c r="L85" s="46" t="e">
        <f>ROUND(8570/364900*#REF!,0)</f>
        <v>#REF!</v>
      </c>
      <c r="M85" s="46" t="e">
        <f>ROUND(5142/178336*#REF!,0)</f>
        <v>#REF!</v>
      </c>
      <c r="N85" s="46">
        <v>200</v>
      </c>
      <c r="O85" s="51" t="s">
        <v>106</v>
      </c>
    </row>
    <row r="86" s="22" customFormat="1" ht="14.25" spans="1:15">
      <c r="A86" s="47" t="s">
        <v>107</v>
      </c>
      <c r="B86" s="48">
        <v>66</v>
      </c>
      <c r="C86" s="48">
        <v>0</v>
      </c>
      <c r="D86" s="48">
        <v>66</v>
      </c>
      <c r="E86" s="48">
        <v>28</v>
      </c>
      <c r="F86" s="48">
        <v>28</v>
      </c>
      <c r="G86" s="48">
        <v>0</v>
      </c>
      <c r="H86" s="48">
        <v>0</v>
      </c>
      <c r="I86" s="48">
        <v>38</v>
      </c>
      <c r="J86" s="48">
        <v>0</v>
      </c>
      <c r="K86" s="48">
        <v>38</v>
      </c>
      <c r="L86" s="48" t="e">
        <f>SUM(L87:L89)</f>
        <v>#REF!</v>
      </c>
      <c r="M86" s="48" t="e">
        <f>SUM(M87:M89)</f>
        <v>#REF!</v>
      </c>
      <c r="N86" s="48">
        <f>SUM(N87:N89)</f>
        <v>0</v>
      </c>
      <c r="O86" s="48"/>
    </row>
    <row r="87" s="22" customFormat="1" ht="14.25" spans="1:15">
      <c r="A87" s="49" t="s">
        <v>108</v>
      </c>
      <c r="B87" s="46">
        <v>27</v>
      </c>
      <c r="C87" s="46">
        <v>0</v>
      </c>
      <c r="D87" s="46">
        <v>27</v>
      </c>
      <c r="E87" s="46">
        <v>5</v>
      </c>
      <c r="F87" s="46">
        <v>5</v>
      </c>
      <c r="G87" s="46">
        <v>0</v>
      </c>
      <c r="H87" s="46"/>
      <c r="I87" s="46">
        <v>22</v>
      </c>
      <c r="J87" s="46"/>
      <c r="K87" s="46">
        <v>22</v>
      </c>
      <c r="L87" s="46" t="e">
        <f>ROUND(8570/364900*#REF!,0)</f>
        <v>#REF!</v>
      </c>
      <c r="M87" s="46" t="e">
        <f>ROUND(5142/178336*#REF!,0)</f>
        <v>#REF!</v>
      </c>
      <c r="N87" s="46"/>
      <c r="O87" s="46"/>
    </row>
    <row r="88" s="22" customFormat="1" ht="14.25" spans="1:15">
      <c r="A88" s="49" t="s">
        <v>109</v>
      </c>
      <c r="B88" s="46">
        <v>1</v>
      </c>
      <c r="C88" s="46">
        <v>0</v>
      </c>
      <c r="D88" s="46">
        <v>1</v>
      </c>
      <c r="E88" s="46">
        <v>1</v>
      </c>
      <c r="F88" s="46">
        <v>1</v>
      </c>
      <c r="G88" s="46">
        <v>0</v>
      </c>
      <c r="H88" s="46"/>
      <c r="I88" s="46">
        <v>0</v>
      </c>
      <c r="J88" s="46"/>
      <c r="K88" s="46">
        <v>0</v>
      </c>
      <c r="L88" s="46" t="e">
        <f>ROUND(8570/364900*#REF!,0)</f>
        <v>#REF!</v>
      </c>
      <c r="M88" s="46" t="e">
        <f>ROUND(5142/178336*#REF!,0)</f>
        <v>#REF!</v>
      </c>
      <c r="N88" s="46"/>
      <c r="O88" s="46"/>
    </row>
    <row r="89" s="22" customFormat="1" ht="14.25" spans="1:15">
      <c r="A89" s="49" t="s">
        <v>110</v>
      </c>
      <c r="B89" s="46">
        <v>38</v>
      </c>
      <c r="C89" s="46">
        <v>0</v>
      </c>
      <c r="D89" s="46">
        <v>38</v>
      </c>
      <c r="E89" s="46">
        <v>22</v>
      </c>
      <c r="F89" s="46">
        <v>22</v>
      </c>
      <c r="G89" s="46">
        <v>0</v>
      </c>
      <c r="H89" s="46"/>
      <c r="I89" s="46">
        <v>16</v>
      </c>
      <c r="J89" s="46"/>
      <c r="K89" s="46">
        <v>16</v>
      </c>
      <c r="L89" s="46" t="e">
        <f>ROUND(8570/364900*#REF!,0)</f>
        <v>#REF!</v>
      </c>
      <c r="M89" s="46" t="e">
        <f>ROUND(5142/178336*#REF!,0)</f>
        <v>#REF!</v>
      </c>
      <c r="N89" s="46"/>
      <c r="O89" s="46"/>
    </row>
  </sheetData>
  <mergeCells count="6">
    <mergeCell ref="A2:O2"/>
    <mergeCell ref="A3:A5"/>
    <mergeCell ref="E3:E5"/>
    <mergeCell ref="O3:O5"/>
    <mergeCell ref="B3:D4"/>
    <mergeCell ref="I3:K4"/>
  </mergeCells>
  <printOptions horizontalCentered="1" verticalCentered="1"/>
  <pageMargins left="0.75" right="0.75" top="1" bottom="1" header="0.509027777777778" footer="0.509027777777778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30"/>
  <sheetViews>
    <sheetView tabSelected="1" topLeftCell="A5" workbookViewId="0">
      <selection activeCell="A7" sqref="A7:U7"/>
    </sheetView>
  </sheetViews>
  <sheetFormatPr defaultColWidth="9" defaultRowHeight="14.25"/>
  <cols>
    <col min="1" max="1" width="13.125" style="1" customWidth="1"/>
    <col min="2" max="2" width="13.75" style="1" customWidth="1"/>
    <col min="3" max="3" width="10" style="1" customWidth="1"/>
    <col min="4" max="4" width="6.375" style="1" customWidth="1"/>
    <col min="5" max="5" width="7.5" style="1" customWidth="1"/>
    <col min="6" max="6" width="6" style="1" customWidth="1"/>
    <col min="7" max="7" width="5.875" style="1" customWidth="1"/>
    <col min="8" max="8" width="6" style="1" customWidth="1"/>
    <col min="9" max="12" width="5.375" style="1" customWidth="1"/>
    <col min="13" max="13" width="10" style="1" customWidth="1"/>
    <col min="14" max="14" width="7.375" style="1" customWidth="1"/>
    <col min="15" max="15" width="4.75" style="1" customWidth="1"/>
    <col min="16" max="19" width="5.5" style="1" customWidth="1"/>
    <col min="20" max="21" width="8.125" style="1" customWidth="1"/>
    <col min="22" max="23" width="10" style="1" customWidth="1"/>
    <col min="24" max="16384" width="9" style="1"/>
  </cols>
  <sheetData>
    <row r="1" ht="13.5" hidden="1" spans="1:23">
      <c r="A1" s="2" t="s">
        <v>111</v>
      </c>
      <c r="B1" s="2"/>
      <c r="C1" s="2"/>
      <c r="D1" s="2"/>
      <c r="E1" s="2" t="s">
        <v>112</v>
      </c>
      <c r="F1" s="2"/>
      <c r="G1" s="2"/>
      <c r="H1" s="2"/>
      <c r="I1" s="2"/>
      <c r="J1" s="2"/>
      <c r="K1" s="2"/>
      <c r="L1" s="2"/>
      <c r="M1" s="2"/>
      <c r="N1" s="2" t="s">
        <v>113</v>
      </c>
      <c r="O1" s="2"/>
      <c r="P1" s="2"/>
      <c r="Q1" s="2"/>
      <c r="R1" s="2"/>
      <c r="S1" s="2"/>
      <c r="T1" s="2"/>
      <c r="U1" s="2"/>
      <c r="V1" s="2"/>
      <c r="W1" s="2"/>
    </row>
    <row r="2" ht="13.5" hidden="1" spans="1:23">
      <c r="A2" s="2" t="s">
        <v>114</v>
      </c>
      <c r="B2" s="2" t="s">
        <v>115</v>
      </c>
      <c r="C2" s="2" t="s">
        <v>116</v>
      </c>
      <c r="D2" s="2"/>
      <c r="E2" s="2" t="s">
        <v>117</v>
      </c>
      <c r="F2" s="2"/>
      <c r="G2" s="2"/>
      <c r="H2" s="2"/>
      <c r="I2" s="2" t="s">
        <v>118</v>
      </c>
      <c r="J2" s="2"/>
      <c r="K2" s="2"/>
      <c r="L2" s="2"/>
      <c r="M2" s="2" t="s">
        <v>119</v>
      </c>
      <c r="N2" s="2" t="s">
        <v>120</v>
      </c>
      <c r="O2" s="2" t="s">
        <v>121</v>
      </c>
      <c r="P2" s="2" t="s">
        <v>122</v>
      </c>
      <c r="Q2" s="2"/>
      <c r="R2" s="2"/>
      <c r="S2" s="2"/>
      <c r="T2" s="2" t="s">
        <v>123</v>
      </c>
      <c r="U2" s="2" t="s">
        <v>124</v>
      </c>
      <c r="V2" s="2" t="s">
        <v>125</v>
      </c>
      <c r="W2" s="2" t="s">
        <v>126</v>
      </c>
    </row>
    <row r="3" ht="13.5" hidden="1" spans="1:36">
      <c r="A3" s="2" t="s">
        <v>127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ht="13.5" hidden="1" spans="1:36">
      <c r="A4" s="2" t="s">
        <v>128</v>
      </c>
      <c r="B4" s="2" t="s">
        <v>129</v>
      </c>
      <c r="C4" s="2" t="s">
        <v>130</v>
      </c>
      <c r="D4" s="2"/>
      <c r="E4" s="2" t="s">
        <v>131</v>
      </c>
      <c r="F4" s="2"/>
      <c r="G4" s="2"/>
      <c r="H4" s="2"/>
      <c r="I4" s="2" t="s">
        <v>132</v>
      </c>
      <c r="J4" s="2"/>
      <c r="K4" s="2"/>
      <c r="L4" s="2"/>
      <c r="M4" s="2" t="s">
        <v>133</v>
      </c>
      <c r="N4" s="2" t="s">
        <v>134</v>
      </c>
      <c r="O4" s="2" t="s">
        <v>135</v>
      </c>
      <c r="P4" s="2" t="s">
        <v>136</v>
      </c>
      <c r="Q4" s="2"/>
      <c r="R4" s="2"/>
      <c r="S4" s="2"/>
      <c r="T4" s="2" t="s">
        <v>137</v>
      </c>
      <c r="U4" s="2" t="s">
        <v>138</v>
      </c>
      <c r="V4" s="2" t="s">
        <v>139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ht="15" customHeight="1" spans="1:3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ht="13.5" spans="1:36">
      <c r="A6" s="2" t="s">
        <v>140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ht="30" customHeight="1" spans="1:23">
      <c r="A7" s="3" t="s">
        <v>141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9"/>
      <c r="W7" s="19"/>
    </row>
    <row r="8" ht="13.5" spans="1:22">
      <c r="A8" s="4" t="s">
        <v>142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0"/>
    </row>
    <row r="9" customHeight="1" spans="1:21">
      <c r="A9" s="5" t="s">
        <v>143</v>
      </c>
      <c r="B9" s="5" t="s">
        <v>144</v>
      </c>
      <c r="C9" s="6" t="s">
        <v>145</v>
      </c>
      <c r="D9" s="6" t="s">
        <v>146</v>
      </c>
      <c r="E9" s="7" t="s">
        <v>147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3.5" spans="1:21">
      <c r="A10" s="8"/>
      <c r="B10" s="8"/>
      <c r="C10" s="9"/>
      <c r="D10" s="9"/>
      <c r="E10" s="7" t="s">
        <v>148</v>
      </c>
      <c r="F10" s="7"/>
      <c r="G10" s="7"/>
      <c r="H10" s="7"/>
      <c r="I10" s="7" t="s">
        <v>149</v>
      </c>
      <c r="J10" s="7"/>
      <c r="K10" s="7"/>
      <c r="L10" s="7"/>
      <c r="M10" s="7"/>
      <c r="N10" s="7"/>
      <c r="O10" s="7"/>
      <c r="P10" s="15" t="s">
        <v>150</v>
      </c>
      <c r="Q10" s="15"/>
      <c r="R10" s="15"/>
      <c r="S10" s="15"/>
      <c r="T10" s="15"/>
      <c r="U10" s="15"/>
    </row>
    <row r="11" ht="16.5" customHeight="1" spans="1:21">
      <c r="A11" s="8"/>
      <c r="B11" s="8"/>
      <c r="C11" s="9"/>
      <c r="D11" s="9"/>
      <c r="E11" s="7" t="s">
        <v>7</v>
      </c>
      <c r="F11" s="7" t="s">
        <v>151</v>
      </c>
      <c r="G11" s="7" t="s">
        <v>152</v>
      </c>
      <c r="H11" s="7" t="s">
        <v>153</v>
      </c>
      <c r="I11" s="16" t="s">
        <v>148</v>
      </c>
      <c r="J11" s="17"/>
      <c r="K11" s="17"/>
      <c r="L11" s="18"/>
      <c r="M11" s="6" t="s">
        <v>154</v>
      </c>
      <c r="N11" s="5" t="s">
        <v>155</v>
      </c>
      <c r="O11" s="6" t="s">
        <v>156</v>
      </c>
      <c r="P11" s="16" t="s">
        <v>148</v>
      </c>
      <c r="Q11" s="17"/>
      <c r="R11" s="17"/>
      <c r="S11" s="18"/>
      <c r="T11" s="5" t="s">
        <v>157</v>
      </c>
      <c r="U11" s="5" t="s">
        <v>158</v>
      </c>
    </row>
    <row r="12" ht="29.25" customHeight="1" spans="1:21">
      <c r="A12" s="10"/>
      <c r="B12" s="10"/>
      <c r="C12" s="11"/>
      <c r="D12" s="11"/>
      <c r="E12" s="7"/>
      <c r="F12" s="7"/>
      <c r="G12" s="7"/>
      <c r="H12" s="7"/>
      <c r="I12" s="7" t="s">
        <v>13</v>
      </c>
      <c r="J12" s="7" t="s">
        <v>151</v>
      </c>
      <c r="K12" s="7" t="s">
        <v>152</v>
      </c>
      <c r="L12" s="7" t="s">
        <v>153</v>
      </c>
      <c r="M12" s="11"/>
      <c r="N12" s="10"/>
      <c r="O12" s="11"/>
      <c r="P12" s="7" t="s">
        <v>13</v>
      </c>
      <c r="Q12" s="7" t="s">
        <v>151</v>
      </c>
      <c r="R12" s="7" t="s">
        <v>152</v>
      </c>
      <c r="S12" s="7" t="s">
        <v>153</v>
      </c>
      <c r="T12" s="10"/>
      <c r="U12" s="10"/>
    </row>
    <row r="13" ht="13.5" spans="1:21">
      <c r="A13" s="12" t="s">
        <v>159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ht="13.5" spans="1:21">
      <c r="A14" s="13" t="s">
        <v>160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ht="13.5" spans="1:2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ht="13.5" spans="1:2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ht="13.5" spans="1:2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ht="13.5" spans="1:2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ht="13.5" spans="1:2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ht="13.5" spans="1:2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ht="13.5" spans="1: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ht="13.5" spans="1:21">
      <c r="A22" s="13" t="s">
        <v>161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ht="13.5" spans="1:2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ht="13.5" spans="1:2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ht="13.5" spans="1:2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ht="13.5" spans="1:2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ht="13.5" spans="1:2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ht="13.5" spans="1:2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ht="13.5" spans="1:2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ht="38.25" customHeight="1" spans="1:21">
      <c r="A30" s="14" t="s">
        <v>162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</sheetData>
  <mergeCells count="22">
    <mergeCell ref="A7:U7"/>
    <mergeCell ref="A8:U8"/>
    <mergeCell ref="E9:U9"/>
    <mergeCell ref="E10:H10"/>
    <mergeCell ref="I10:O10"/>
    <mergeCell ref="P10:U10"/>
    <mergeCell ref="I11:L11"/>
    <mergeCell ref="P11:S11"/>
    <mergeCell ref="A30:U30"/>
    <mergeCell ref="A9:A12"/>
    <mergeCell ref="B9:B12"/>
    <mergeCell ref="C9:C12"/>
    <mergeCell ref="D9:D12"/>
    <mergeCell ref="E11:E12"/>
    <mergeCell ref="F11:F12"/>
    <mergeCell ref="G11:G12"/>
    <mergeCell ref="H11:H12"/>
    <mergeCell ref="M11:M12"/>
    <mergeCell ref="N11:N12"/>
    <mergeCell ref="O11:O12"/>
    <mergeCell ref="T11:T12"/>
    <mergeCell ref="U11:U12"/>
  </mergeCells>
  <dataValidations count="4">
    <dataValidation type="list" allowBlank="1" showInputMessage="1" showErrorMessage="1" sqref="M14:M29">
      <formula1>$N$2:$W$2</formula1>
    </dataValidation>
    <dataValidation type="list" allowBlank="1" showInputMessage="1" showErrorMessage="1" sqref="O14:O29">
      <formula1>$E$2:$M$2</formula1>
    </dataValidation>
    <dataValidation type="list" allowBlank="1" showInputMessage="1" showErrorMessage="1" sqref="T14:T29">
      <formula1>$A$4:$V$4</formula1>
    </dataValidation>
    <dataValidation type="list" allowBlank="1" showInputMessage="1" showErrorMessage="1" sqref="C14:D29">
      <formula1>$A$2:$C$2</formula1>
    </dataValidation>
  </dataValidations>
  <printOptions horizontalCentered="1"/>
  <pageMargins left="0.2" right="0.2" top="0.979166666666667" bottom="0.979166666666667" header="0.509027777777778" footer="0.509027777777778"/>
  <pageSetup paperSize="9" scale="8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2018年中小学教育补助资金分配表</vt:lpstr>
      <vt:lpstr>2018年中小学教育补助资金项目预算表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nbmbn</dc:creator>
  <dcterms:created xsi:type="dcterms:W3CDTF">2018-09-11T01:13:00Z</dcterms:created>
  <dcterms:modified xsi:type="dcterms:W3CDTF">2018-09-14T02:22:02Z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