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 activeTab="1"/>
  </bookViews>
  <sheets>
    <sheet name="项目法资金" sheetId="1" r:id="rId1"/>
    <sheet name="因素法资金" sheetId="2" r:id="rId2"/>
  </sheets>
  <definedNames>
    <definedName name="_xlnm.Print_Titles" localSheetId="0">项目法资金!$1:$3</definedName>
    <definedName name="_xlnm.Print_Titles" localSheetId="1">因素法资金!$1:$4</definedName>
  </definedNames>
  <calcPr calcId="144525"/>
</workbook>
</file>

<file path=xl/sharedStrings.xml><?xml version="1.0" encoding="utf-8"?>
<sst xmlns="http://schemas.openxmlformats.org/spreadsheetml/2006/main" count="153">
  <si>
    <r>
      <rPr>
        <b/>
        <sz val="18"/>
        <color theme="1"/>
        <rFont val="宋体"/>
        <charset val="134"/>
      </rPr>
      <t>2018</t>
    </r>
    <r>
      <rPr>
        <sz val="18"/>
        <color theme="1"/>
        <rFont val="方正小标宋简体"/>
        <charset val="134"/>
      </rPr>
      <t>年省级重点产业发展专项资金项目法分配明细表</t>
    </r>
  </si>
  <si>
    <t>单位：万元</t>
  </si>
  <si>
    <t>序号</t>
  </si>
  <si>
    <t>企业名称</t>
  </si>
  <si>
    <t>项目名称</t>
  </si>
  <si>
    <t>金额</t>
  </si>
  <si>
    <t>备注</t>
  </si>
  <si>
    <t>项目法分配资金总计</t>
  </si>
  <si>
    <t>长春市</t>
  </si>
  <si>
    <t>工业强基示范项目</t>
  </si>
  <si>
    <t>长春吉湾微电子有限公司</t>
  </si>
  <si>
    <t>吉湾云端人工智能处理器</t>
  </si>
  <si>
    <t>吉林省隆华测控股份有限公司</t>
  </si>
  <si>
    <t>人工合成云母超大晶体</t>
  </si>
  <si>
    <t>智能制造示范项目</t>
  </si>
  <si>
    <t>长春吉文汽车零部件股份有限公司</t>
  </si>
  <si>
    <t>节能与新能源汽车轻量化车身制造智能工厂</t>
  </si>
  <si>
    <t>吉林亚泰明星制药有限公司</t>
  </si>
  <si>
    <t>亚泰明星现代中药生产智能制造示范项目</t>
  </si>
  <si>
    <t>吉林大华机械制造有限公司</t>
  </si>
  <si>
    <t>数字化工厂建设项目</t>
  </si>
  <si>
    <t>长春捷翼汽车零部件有限公司</t>
  </si>
  <si>
    <t>大型智能线束及新能源充电系统配件智能制造工厂</t>
  </si>
  <si>
    <t>长春北方化工灌装设备股份有限公司</t>
  </si>
  <si>
    <t>危化品灌装线智能制造示范项目</t>
  </si>
  <si>
    <t>绿色制造示范项目</t>
  </si>
  <si>
    <t>长春中誉集团有限公司</t>
  </si>
  <si>
    <t>高压铸铝生产线绿色化升级改造项目</t>
  </si>
  <si>
    <t>制造业服务化支持项目</t>
  </si>
  <si>
    <t>吉林省通用机械（集团）有限责任公司</t>
  </si>
  <si>
    <t>通用机械工业互联网平台</t>
  </si>
  <si>
    <t>长春一汽富晟汽车毯业有限公司</t>
  </si>
  <si>
    <t>产品生命周期管理系统建设项目</t>
  </si>
  <si>
    <t>长春市大众物流装配有限责任公司</t>
  </si>
  <si>
    <t>汽车零部件供应链管理</t>
  </si>
  <si>
    <t>长春金阳高科技有限责任公司</t>
  </si>
  <si>
    <t>长春金阳全业务综合集成服务体系建设项目</t>
  </si>
  <si>
    <t>长春丽明科技开发股份有限公司</t>
  </si>
  <si>
    <t>基于工业互联网的汽车电子产业化公共服务信息平台</t>
  </si>
  <si>
    <t>吉林省装库创意科技股份有限公司</t>
  </si>
  <si>
    <t>选配式家装智慧设计平台</t>
  </si>
  <si>
    <t>吉林省煜玺工贸有限公司</t>
  </si>
  <si>
    <t>个性化订制胶带服务升级项目</t>
  </si>
  <si>
    <t>农安县</t>
  </si>
  <si>
    <t>长春市丽祥文化用品印务有限公司</t>
  </si>
  <si>
    <t>供应链管理系统建设方案</t>
  </si>
  <si>
    <t>吉林市</t>
  </si>
  <si>
    <t>吉林华微电子股份有限公司</t>
  </si>
  <si>
    <t>变频器用关键IGBT芯片和智能功率模块生产及检测能力建设项目</t>
  </si>
  <si>
    <t>吉林碳谷碳纤维股份有限公司</t>
  </si>
  <si>
    <t>年产40000吨碳纤维原丝项目</t>
  </si>
  <si>
    <t>吉林建龙钢铁有限责任公司</t>
  </si>
  <si>
    <t>焦化厂焦炉烟气脱硫工程</t>
  </si>
  <si>
    <t>吉林市安瑞克电气科技有限责任公司</t>
  </si>
  <si>
    <t>生物质供热设备互联网“+”全生命周期管理系统平台建设项目</t>
  </si>
  <si>
    <t>永吉县</t>
  </si>
  <si>
    <t>吉林省维尔特隧道装备有限公司</t>
  </si>
  <si>
    <t>年产15000件TBM盘型滚刀新型高性能刀圈 毛坯材料生产线项目</t>
  </si>
  <si>
    <t>吉林金洪汽车部件股份有限公司</t>
  </si>
  <si>
    <t>基于互联网的供应链管理</t>
  </si>
  <si>
    <t>四平市</t>
  </si>
  <si>
    <t>吉林吉春制药股份有限公司</t>
  </si>
  <si>
    <t>现代中药数字化提取精制智能工厂</t>
  </si>
  <si>
    <t>吉林省新天龙实业股份有限公司</t>
  </si>
  <si>
    <t>基于互联网的智能物流管理平台建设项目</t>
  </si>
  <si>
    <t>双辽市</t>
  </si>
  <si>
    <t>双辽昊华化工有限公司</t>
  </si>
  <si>
    <t>20万吨/年离子膜烧碱装置整体搬迁工程</t>
  </si>
  <si>
    <t>辽源市</t>
  </si>
  <si>
    <t>吉林省华纺静电材料科技有限公司</t>
  </si>
  <si>
    <t>无油剂附有静电功能PP短纤维产业化建设项目</t>
  </si>
  <si>
    <t>吉林省东北袜业园织袜有限公司</t>
  </si>
  <si>
    <t>东北袜业企业技术中心公共服务平台建设项目</t>
  </si>
  <si>
    <t>辽源市巨峰生化科技有限责任公司</t>
  </si>
  <si>
    <t>废水处理技术改造工程建设项目</t>
  </si>
  <si>
    <t>辽源市欧蒂爱袜业有限责任公司</t>
  </si>
  <si>
    <t>欧蒂爱柔性订单制造平台项目</t>
  </si>
  <si>
    <t>吉林省东北袜业纺织工业园发展有限公司</t>
  </si>
  <si>
    <t>东北袜业园工业互联网平台项目</t>
  </si>
  <si>
    <t>通化市</t>
  </si>
  <si>
    <t>通化万通药业股份有限公司</t>
  </si>
  <si>
    <t>医药研发服务平台建设项目</t>
  </si>
  <si>
    <t>通化建新科技有限公司</t>
  </si>
  <si>
    <t>EPC总包及其环保除尘、脱硫设备定制化服务示范项目</t>
  </si>
  <si>
    <t>通化康元生物科技有限公司</t>
  </si>
  <si>
    <t>定制化生产制造服务项目</t>
  </si>
  <si>
    <t>白山市</t>
  </si>
  <si>
    <t>白山市林源春生态科技股份有限公司</t>
  </si>
  <si>
    <t>制造业信息服务管理系统建设项目</t>
  </si>
  <si>
    <t>临江市</t>
  </si>
  <si>
    <t>临江市宝健纳米复合材料科技有限公司</t>
  </si>
  <si>
    <t>年产3000吨硅藻土白炭黑负载纳米二氧化钛复合光催化材料项目</t>
  </si>
  <si>
    <t>临江嘉合康宁硅业有限公司</t>
  </si>
  <si>
    <t>烟气治理及优质微硅粉回收项目</t>
  </si>
  <si>
    <t>临江市物资储运有限责任公司</t>
  </si>
  <si>
    <t>年产10万套硅藻土复合门搬迁改造项目</t>
  </si>
  <si>
    <t>长白县</t>
  </si>
  <si>
    <t xml:space="preserve">吉林天力泰药业有限公司  </t>
  </si>
  <si>
    <t>锅炉更新减排改造项目</t>
  </si>
  <si>
    <t>松原市</t>
  </si>
  <si>
    <t>嘉吉生化有限公司</t>
  </si>
  <si>
    <t>热源厂自备背压机组及环保设施改造项目</t>
  </si>
  <si>
    <t>吉林新力源作物营养有限公司</t>
  </si>
  <si>
    <t>基于互联网的信息技术增值服务</t>
  </si>
  <si>
    <t>延边州</t>
  </si>
  <si>
    <t>吉林紫金铜业有限公司</t>
  </si>
  <si>
    <t>高硅难选冶离散铜金精矿综合回收全流程智能制造新模式应用项目</t>
  </si>
  <si>
    <t>珲春市龙裕农业发展集团有限公司</t>
  </si>
  <si>
    <t>互联网+水稻产销一体化大数据服务平台建设</t>
  </si>
  <si>
    <t>公主岭市</t>
  </si>
  <si>
    <t>吉林省浩安人防工程有限公司</t>
  </si>
  <si>
    <t>年产10000樘玄武岩纤维新型人防防护门技术改造升级项目</t>
  </si>
  <si>
    <t>吉林省东元精密机械有限公司</t>
  </si>
  <si>
    <t>供应链管理和产品全生命周期管理——信息化服务平台</t>
  </si>
  <si>
    <r>
      <rPr>
        <b/>
        <sz val="18"/>
        <color theme="1"/>
        <rFont val="宋体"/>
        <charset val="134"/>
      </rPr>
      <t>2018</t>
    </r>
    <r>
      <rPr>
        <sz val="18"/>
        <color theme="1"/>
        <rFont val="方正小标宋简体"/>
        <charset val="134"/>
      </rPr>
      <t>年省级重点产业发展专项资金分配明细表</t>
    </r>
  </si>
  <si>
    <t>地区名称</t>
  </si>
  <si>
    <t>因素法分配资金额度</t>
  </si>
  <si>
    <t>项目法分配资金额度</t>
  </si>
  <si>
    <t>总计</t>
  </si>
  <si>
    <t>转型升级及
稳增长资金</t>
  </si>
  <si>
    <t>投产达效
项目奖励资金</t>
  </si>
  <si>
    <t>合计</t>
  </si>
  <si>
    <t>合 计</t>
  </si>
  <si>
    <t>德惠市</t>
  </si>
  <si>
    <t>九台市</t>
  </si>
  <si>
    <t>榆树市</t>
  </si>
  <si>
    <t>双阳区</t>
  </si>
  <si>
    <t>蛟河市</t>
  </si>
  <si>
    <t>舒兰市</t>
  </si>
  <si>
    <t>磐石市</t>
  </si>
  <si>
    <t>桦甸市</t>
  </si>
  <si>
    <t>梨树县</t>
  </si>
  <si>
    <t>伊通县</t>
  </si>
  <si>
    <t>东丰县</t>
  </si>
  <si>
    <t>东辽县</t>
  </si>
  <si>
    <t>柳河县</t>
  </si>
  <si>
    <t>通化县</t>
  </si>
  <si>
    <t>辉南县</t>
  </si>
  <si>
    <t>集安市</t>
  </si>
  <si>
    <t>江源区</t>
  </si>
  <si>
    <t>抚松县</t>
  </si>
  <si>
    <t>靖宇县</t>
  </si>
  <si>
    <t>扶余县</t>
  </si>
  <si>
    <t>长岭县</t>
  </si>
  <si>
    <t>乾安县</t>
  </si>
  <si>
    <t>前郭县</t>
  </si>
  <si>
    <t>白城市</t>
  </si>
  <si>
    <t>通榆县</t>
  </si>
  <si>
    <t>洮南市</t>
  </si>
  <si>
    <t>大安市</t>
  </si>
  <si>
    <t>镇赉县</t>
  </si>
  <si>
    <t>长白山</t>
  </si>
  <si>
    <t>梅河口市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</si>
</sst>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楷体"/>
      <charset val="134"/>
    </font>
    <font>
      <sz val="10"/>
      <color rgb="FF000000"/>
      <name val="黑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仿宋"/>
      <charset val="134"/>
    </font>
    <font>
      <sz val="9"/>
      <color rgb="FF000000"/>
      <name val="楷体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3" borderId="1" xfId="0" applyNumberFormat="1" applyFont="1" applyFill="1" applyBorder="1" applyAlignment="1">
      <alignment horizontal="right" vertical="center" wrapText="1"/>
    </xf>
    <xf numFmtId="0" fontId="8" fillId="4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14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0"/>
  <sheetViews>
    <sheetView zoomScale="175" zoomScaleNormal="175" workbookViewId="0">
      <selection activeCell="B48" sqref="B48"/>
    </sheetView>
  </sheetViews>
  <sheetFormatPr defaultColWidth="13.375" defaultRowHeight="20" customHeight="1" outlineLevelCol="4"/>
  <cols>
    <col min="1" max="1" width="3.06666666666667" style="27" customWidth="1"/>
    <col min="2" max="2" width="29.625" customWidth="1"/>
    <col min="3" max="3" width="47.375" customWidth="1"/>
    <col min="4" max="4" width="6.625" style="28" customWidth="1"/>
    <col min="5" max="5" width="6.875" customWidth="1"/>
    <col min="6" max="16380" width="13.375" customWidth="1"/>
  </cols>
  <sheetData>
    <row r="1" ht="37" customHeight="1" spans="1:5">
      <c r="A1" s="6" t="s">
        <v>0</v>
      </c>
      <c r="B1" s="7"/>
      <c r="C1" s="7"/>
      <c r="D1" s="7"/>
      <c r="E1" s="7"/>
    </row>
    <row r="2" customHeight="1" spans="1:5">
      <c r="A2" s="29"/>
      <c r="B2" s="30"/>
      <c r="C2" s="30"/>
      <c r="D2" s="31"/>
      <c r="E2" s="8" t="s">
        <v>1</v>
      </c>
    </row>
    <row r="3" s="26" customFormat="1" ht="27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25" customHeight="1" spans="1:5">
      <c r="A4" s="32" t="s">
        <v>7</v>
      </c>
      <c r="B4" s="32"/>
      <c r="C4" s="32"/>
      <c r="D4" s="33">
        <f>SUM(D5,D25,D28,D36,D41,D46,D49,D58,D64,D67,D73,D76,D81,D86)</f>
        <v>9155</v>
      </c>
      <c r="E4" s="34"/>
    </row>
    <row r="5" customHeight="1" spans="1:5">
      <c r="A5" s="35" t="s">
        <v>8</v>
      </c>
      <c r="B5" s="35"/>
      <c r="C5" s="35"/>
      <c r="D5" s="23">
        <f>SUM(D6,D9,D15,D17)</f>
        <v>3427</v>
      </c>
      <c r="E5" s="34"/>
    </row>
    <row r="6" customHeight="1" spans="1:5">
      <c r="A6" s="36" t="s">
        <v>9</v>
      </c>
      <c r="B6" s="36"/>
      <c r="C6" s="36"/>
      <c r="D6" s="37">
        <f>SUM(D7:D8)</f>
        <v>400</v>
      </c>
      <c r="E6" s="34"/>
    </row>
    <row r="7" customHeight="1" spans="1:5">
      <c r="A7" s="38">
        <v>1</v>
      </c>
      <c r="B7" s="39" t="s">
        <v>10</v>
      </c>
      <c r="C7" s="39" t="s">
        <v>11</v>
      </c>
      <c r="D7" s="40">
        <v>300</v>
      </c>
      <c r="E7" s="34"/>
    </row>
    <row r="8" customHeight="1" spans="1:5">
      <c r="A8" s="38">
        <v>2</v>
      </c>
      <c r="B8" s="39" t="s">
        <v>12</v>
      </c>
      <c r="C8" s="39" t="s">
        <v>13</v>
      </c>
      <c r="D8" s="40">
        <v>100</v>
      </c>
      <c r="E8" s="34"/>
    </row>
    <row r="9" customHeight="1" spans="1:5">
      <c r="A9" s="36" t="s">
        <v>14</v>
      </c>
      <c r="B9" s="36"/>
      <c r="C9" s="36"/>
      <c r="D9" s="37">
        <f>SUM(D10:D14)</f>
        <v>1857</v>
      </c>
      <c r="E9" s="34"/>
    </row>
    <row r="10" customHeight="1" spans="1:5">
      <c r="A10" s="38">
        <v>3</v>
      </c>
      <c r="B10" s="41" t="s">
        <v>15</v>
      </c>
      <c r="C10" s="41" t="s">
        <v>16</v>
      </c>
      <c r="D10" s="42">
        <v>500</v>
      </c>
      <c r="E10" s="34"/>
    </row>
    <row r="11" customHeight="1" spans="1:5">
      <c r="A11" s="38">
        <v>4</v>
      </c>
      <c r="B11" s="41" t="s">
        <v>17</v>
      </c>
      <c r="C11" s="41" t="s">
        <v>18</v>
      </c>
      <c r="D11" s="42">
        <v>487</v>
      </c>
      <c r="E11" s="34"/>
    </row>
    <row r="12" customHeight="1" spans="1:5">
      <c r="A12" s="38">
        <v>5</v>
      </c>
      <c r="B12" s="41" t="s">
        <v>19</v>
      </c>
      <c r="C12" s="41" t="s">
        <v>20</v>
      </c>
      <c r="D12" s="42">
        <v>500</v>
      </c>
      <c r="E12" s="34"/>
    </row>
    <row r="13" customHeight="1" spans="1:5">
      <c r="A13" s="38">
        <v>6</v>
      </c>
      <c r="B13" s="41" t="s">
        <v>21</v>
      </c>
      <c r="C13" s="41" t="s">
        <v>22</v>
      </c>
      <c r="D13" s="42">
        <v>270</v>
      </c>
      <c r="E13" s="34"/>
    </row>
    <row r="14" customHeight="1" spans="1:5">
      <c r="A14" s="38">
        <v>7</v>
      </c>
      <c r="B14" s="41" t="s">
        <v>23</v>
      </c>
      <c r="C14" s="41" t="s">
        <v>24</v>
      </c>
      <c r="D14" s="42">
        <v>100</v>
      </c>
      <c r="E14" s="34"/>
    </row>
    <row r="15" customHeight="1" spans="1:5">
      <c r="A15" s="36" t="s">
        <v>25</v>
      </c>
      <c r="B15" s="36"/>
      <c r="C15" s="36"/>
      <c r="D15" s="37">
        <f>SUM(D16)</f>
        <v>120</v>
      </c>
      <c r="E15" s="34"/>
    </row>
    <row r="16" customHeight="1" spans="1:5">
      <c r="A16" s="38">
        <v>8</v>
      </c>
      <c r="B16" s="41" t="s">
        <v>26</v>
      </c>
      <c r="C16" s="41" t="s">
        <v>27</v>
      </c>
      <c r="D16" s="42">
        <v>120</v>
      </c>
      <c r="E16" s="34"/>
    </row>
    <row r="17" customHeight="1" spans="1:5">
      <c r="A17" s="36" t="s">
        <v>28</v>
      </c>
      <c r="B17" s="36"/>
      <c r="C17" s="36"/>
      <c r="D17" s="37">
        <f>SUM(D18:D24)</f>
        <v>1050</v>
      </c>
      <c r="E17" s="34"/>
    </row>
    <row r="18" customHeight="1" spans="1:5">
      <c r="A18" s="38">
        <v>9</v>
      </c>
      <c r="B18" s="41" t="s">
        <v>29</v>
      </c>
      <c r="C18" s="41" t="s">
        <v>30</v>
      </c>
      <c r="D18" s="42">
        <v>350</v>
      </c>
      <c r="E18" s="34"/>
    </row>
    <row r="19" customHeight="1" spans="1:5">
      <c r="A19" s="38">
        <v>10</v>
      </c>
      <c r="B19" s="41" t="s">
        <v>31</v>
      </c>
      <c r="C19" s="41" t="s">
        <v>32</v>
      </c>
      <c r="D19" s="42">
        <v>100</v>
      </c>
      <c r="E19" s="34"/>
    </row>
    <row r="20" customHeight="1" spans="1:5">
      <c r="A20" s="38">
        <v>11</v>
      </c>
      <c r="B20" s="41" t="s">
        <v>33</v>
      </c>
      <c r="C20" s="41" t="s">
        <v>34</v>
      </c>
      <c r="D20" s="42">
        <v>200</v>
      </c>
      <c r="E20" s="34"/>
    </row>
    <row r="21" customHeight="1" spans="1:5">
      <c r="A21" s="38">
        <v>12</v>
      </c>
      <c r="B21" s="41" t="s">
        <v>35</v>
      </c>
      <c r="C21" s="41" t="s">
        <v>36</v>
      </c>
      <c r="D21" s="42">
        <v>100</v>
      </c>
      <c r="E21" s="34"/>
    </row>
    <row r="22" customHeight="1" spans="1:5">
      <c r="A22" s="38">
        <v>13</v>
      </c>
      <c r="B22" s="41" t="s">
        <v>37</v>
      </c>
      <c r="C22" s="41" t="s">
        <v>38</v>
      </c>
      <c r="D22" s="42">
        <v>100</v>
      </c>
      <c r="E22" s="34"/>
    </row>
    <row r="23" customHeight="1" spans="1:5">
      <c r="A23" s="38">
        <v>14</v>
      </c>
      <c r="B23" s="41" t="s">
        <v>39</v>
      </c>
      <c r="C23" s="41" t="s">
        <v>40</v>
      </c>
      <c r="D23" s="42">
        <v>100</v>
      </c>
      <c r="E23" s="34"/>
    </row>
    <row r="24" customHeight="1" spans="1:5">
      <c r="A24" s="38">
        <v>15</v>
      </c>
      <c r="B24" s="41" t="s">
        <v>41</v>
      </c>
      <c r="C24" s="41" t="s">
        <v>42</v>
      </c>
      <c r="D24" s="42">
        <v>100</v>
      </c>
      <c r="E24" s="34"/>
    </row>
    <row r="25" customHeight="1" spans="1:5">
      <c r="A25" s="35" t="s">
        <v>43</v>
      </c>
      <c r="B25" s="35"/>
      <c r="C25" s="35"/>
      <c r="D25" s="23">
        <f>SUM(D26)</f>
        <v>50</v>
      </c>
      <c r="E25" s="34"/>
    </row>
    <row r="26" customHeight="1" spans="1:5">
      <c r="A26" s="36" t="s">
        <v>28</v>
      </c>
      <c r="B26" s="36"/>
      <c r="C26" s="36"/>
      <c r="D26" s="37">
        <f>SUM(D27)</f>
        <v>50</v>
      </c>
      <c r="E26" s="34"/>
    </row>
    <row r="27" customHeight="1" spans="1:5">
      <c r="A27" s="38">
        <v>16</v>
      </c>
      <c r="B27" s="41" t="s">
        <v>44</v>
      </c>
      <c r="C27" s="41" t="s">
        <v>45</v>
      </c>
      <c r="D27" s="42">
        <v>50</v>
      </c>
      <c r="E27" s="34"/>
    </row>
    <row r="28" customHeight="1" spans="1:5">
      <c r="A28" s="35" t="s">
        <v>46</v>
      </c>
      <c r="B28" s="35"/>
      <c r="C28" s="35"/>
      <c r="D28" s="23">
        <f>SUM(D29,D32,D34)</f>
        <v>820</v>
      </c>
      <c r="E28" s="34"/>
    </row>
    <row r="29" customHeight="1" spans="1:5">
      <c r="A29" s="36" t="s">
        <v>9</v>
      </c>
      <c r="B29" s="36"/>
      <c r="C29" s="36"/>
      <c r="D29" s="37">
        <f>SUM(D30:D31)</f>
        <v>600</v>
      </c>
      <c r="E29" s="34"/>
    </row>
    <row r="30" ht="21" customHeight="1" spans="1:5">
      <c r="A30" s="38">
        <v>17</v>
      </c>
      <c r="B30" s="39" t="s">
        <v>47</v>
      </c>
      <c r="C30" s="39" t="s">
        <v>48</v>
      </c>
      <c r="D30" s="40">
        <v>300</v>
      </c>
      <c r="E30" s="34"/>
    </row>
    <row r="31" customHeight="1" spans="1:5">
      <c r="A31" s="38">
        <v>18</v>
      </c>
      <c r="B31" s="39" t="s">
        <v>49</v>
      </c>
      <c r="C31" s="39" t="s">
        <v>50</v>
      </c>
      <c r="D31" s="40">
        <v>300</v>
      </c>
      <c r="E31" s="34"/>
    </row>
    <row r="32" customHeight="1" spans="1:5">
      <c r="A32" s="36" t="s">
        <v>25</v>
      </c>
      <c r="B32" s="36"/>
      <c r="C32" s="36"/>
      <c r="D32" s="37">
        <f t="shared" ref="D32:D37" si="0">SUM(D33)</f>
        <v>120</v>
      </c>
      <c r="E32" s="34"/>
    </row>
    <row r="33" customHeight="1" spans="1:5">
      <c r="A33" s="38">
        <v>19</v>
      </c>
      <c r="B33" s="41" t="s">
        <v>51</v>
      </c>
      <c r="C33" s="41" t="s">
        <v>52</v>
      </c>
      <c r="D33" s="42">
        <v>120</v>
      </c>
      <c r="E33" s="34"/>
    </row>
    <row r="34" customHeight="1" spans="1:5">
      <c r="A34" s="36" t="s">
        <v>28</v>
      </c>
      <c r="B34" s="36"/>
      <c r="C34" s="36"/>
      <c r="D34" s="37">
        <f t="shared" si="0"/>
        <v>100</v>
      </c>
      <c r="E34" s="34"/>
    </row>
    <row r="35" customHeight="1" spans="1:5">
      <c r="A35" s="38">
        <v>20</v>
      </c>
      <c r="B35" s="41" t="s">
        <v>53</v>
      </c>
      <c r="C35" s="41" t="s">
        <v>54</v>
      </c>
      <c r="D35" s="42">
        <v>100</v>
      </c>
      <c r="E35" s="34"/>
    </row>
    <row r="36" customHeight="1" spans="1:5">
      <c r="A36" s="35" t="s">
        <v>55</v>
      </c>
      <c r="B36" s="35"/>
      <c r="C36" s="35"/>
      <c r="D36" s="23">
        <f>SUM(D37,D39)</f>
        <v>500</v>
      </c>
      <c r="E36" s="34"/>
    </row>
    <row r="37" customHeight="1" spans="1:5">
      <c r="A37" s="36" t="s">
        <v>9</v>
      </c>
      <c r="B37" s="36"/>
      <c r="C37" s="36"/>
      <c r="D37" s="37">
        <f t="shared" si="0"/>
        <v>300</v>
      </c>
      <c r="E37" s="34"/>
    </row>
    <row r="38" customHeight="1" spans="1:5">
      <c r="A38" s="38">
        <v>21</v>
      </c>
      <c r="B38" s="41" t="s">
        <v>56</v>
      </c>
      <c r="C38" s="41" t="s">
        <v>57</v>
      </c>
      <c r="D38" s="40">
        <v>300</v>
      </c>
      <c r="E38" s="34"/>
    </row>
    <row r="39" customHeight="1" spans="1:5">
      <c r="A39" s="36" t="s">
        <v>28</v>
      </c>
      <c r="B39" s="36"/>
      <c r="C39" s="36"/>
      <c r="D39" s="37">
        <f t="shared" ref="D39:D44" si="1">SUM(D40)</f>
        <v>200</v>
      </c>
      <c r="E39" s="34"/>
    </row>
    <row r="40" customHeight="1" spans="1:5">
      <c r="A40" s="38">
        <v>22</v>
      </c>
      <c r="B40" s="41" t="s">
        <v>58</v>
      </c>
      <c r="C40" s="41" t="s">
        <v>59</v>
      </c>
      <c r="D40" s="42">
        <v>200</v>
      </c>
      <c r="E40" s="34"/>
    </row>
    <row r="41" customHeight="1" spans="1:5">
      <c r="A41" s="35" t="s">
        <v>60</v>
      </c>
      <c r="B41" s="35"/>
      <c r="C41" s="35"/>
      <c r="D41" s="23">
        <f>SUM(D42,D44)</f>
        <v>778</v>
      </c>
      <c r="E41" s="34"/>
    </row>
    <row r="42" customHeight="1" spans="1:5">
      <c r="A42" s="36" t="s">
        <v>14</v>
      </c>
      <c r="B42" s="36"/>
      <c r="C42" s="36"/>
      <c r="D42" s="37">
        <f t="shared" si="1"/>
        <v>428</v>
      </c>
      <c r="E42" s="34"/>
    </row>
    <row r="43" customHeight="1" spans="1:5">
      <c r="A43" s="38">
        <v>23</v>
      </c>
      <c r="B43" s="41" t="s">
        <v>61</v>
      </c>
      <c r="C43" s="41" t="s">
        <v>62</v>
      </c>
      <c r="D43" s="42">
        <v>428</v>
      </c>
      <c r="E43" s="34"/>
    </row>
    <row r="44" customHeight="1" spans="1:5">
      <c r="A44" s="36" t="s">
        <v>28</v>
      </c>
      <c r="B44" s="36"/>
      <c r="C44" s="36"/>
      <c r="D44" s="37">
        <f t="shared" si="1"/>
        <v>350</v>
      </c>
      <c r="E44" s="34"/>
    </row>
    <row r="45" customHeight="1" spans="1:5">
      <c r="A45" s="38">
        <v>24</v>
      </c>
      <c r="B45" s="41" t="s">
        <v>63</v>
      </c>
      <c r="C45" s="41" t="s">
        <v>64</v>
      </c>
      <c r="D45" s="42">
        <v>350</v>
      </c>
      <c r="E45" s="34"/>
    </row>
    <row r="46" customHeight="1" spans="1:5">
      <c r="A46" s="35" t="s">
        <v>65</v>
      </c>
      <c r="B46" s="35"/>
      <c r="C46" s="35"/>
      <c r="D46" s="23">
        <f>SUM(D47)</f>
        <v>150</v>
      </c>
      <c r="E46" s="34"/>
    </row>
    <row r="47" customHeight="1" spans="1:5">
      <c r="A47" s="36" t="s">
        <v>25</v>
      </c>
      <c r="B47" s="36"/>
      <c r="C47" s="36"/>
      <c r="D47" s="37">
        <f>SUM(D48)</f>
        <v>150</v>
      </c>
      <c r="E47" s="34"/>
    </row>
    <row r="48" customHeight="1" spans="1:5">
      <c r="A48" s="38">
        <v>25</v>
      </c>
      <c r="B48" s="41" t="s">
        <v>66</v>
      </c>
      <c r="C48" s="41" t="s">
        <v>67</v>
      </c>
      <c r="D48" s="42">
        <v>150</v>
      </c>
      <c r="E48" s="34"/>
    </row>
    <row r="49" customHeight="1" spans="1:5">
      <c r="A49" s="35" t="s">
        <v>68</v>
      </c>
      <c r="B49" s="35"/>
      <c r="C49" s="35"/>
      <c r="D49" s="23">
        <f>SUM(D50,D53,D55)</f>
        <v>1070</v>
      </c>
      <c r="E49" s="34"/>
    </row>
    <row r="50" customHeight="1" spans="1:5">
      <c r="A50" s="36" t="s">
        <v>9</v>
      </c>
      <c r="B50" s="36"/>
      <c r="C50" s="36"/>
      <c r="D50" s="37">
        <f>SUM(D51:D52)</f>
        <v>500</v>
      </c>
      <c r="E50" s="34"/>
    </row>
    <row r="51" customHeight="1" spans="1:5">
      <c r="A51" s="38">
        <v>26</v>
      </c>
      <c r="B51" s="41" t="s">
        <v>69</v>
      </c>
      <c r="C51" s="34" t="s">
        <v>70</v>
      </c>
      <c r="D51" s="40">
        <v>300</v>
      </c>
      <c r="E51" s="34"/>
    </row>
    <row r="52" customHeight="1" spans="1:5">
      <c r="A52" s="38">
        <v>27</v>
      </c>
      <c r="B52" s="41" t="s">
        <v>71</v>
      </c>
      <c r="C52" s="41" t="s">
        <v>72</v>
      </c>
      <c r="D52" s="40">
        <v>200</v>
      </c>
      <c r="E52" s="34"/>
    </row>
    <row r="53" customHeight="1" spans="1:5">
      <c r="A53" s="36" t="s">
        <v>25</v>
      </c>
      <c r="B53" s="36"/>
      <c r="C53" s="36"/>
      <c r="D53" s="37">
        <f>SUM(D54)</f>
        <v>120</v>
      </c>
      <c r="E53" s="34"/>
    </row>
    <row r="54" customHeight="1" spans="1:5">
      <c r="A54" s="38">
        <v>28</v>
      </c>
      <c r="B54" s="41" t="s">
        <v>73</v>
      </c>
      <c r="C54" s="41" t="s">
        <v>74</v>
      </c>
      <c r="D54" s="42">
        <v>120</v>
      </c>
      <c r="E54" s="34"/>
    </row>
    <row r="55" customHeight="1" spans="1:5">
      <c r="A55" s="36" t="s">
        <v>28</v>
      </c>
      <c r="B55" s="36"/>
      <c r="C55" s="36"/>
      <c r="D55" s="37">
        <f>SUM(D56:D57)</f>
        <v>450</v>
      </c>
      <c r="E55" s="34"/>
    </row>
    <row r="56" customHeight="1" spans="1:5">
      <c r="A56" s="38">
        <v>29</v>
      </c>
      <c r="B56" s="41" t="s">
        <v>75</v>
      </c>
      <c r="C56" s="41" t="s">
        <v>76</v>
      </c>
      <c r="D56" s="42">
        <v>100</v>
      </c>
      <c r="E56" s="34"/>
    </row>
    <row r="57" customHeight="1" spans="1:5">
      <c r="A57" s="38">
        <v>30</v>
      </c>
      <c r="B57" s="41" t="s">
        <v>77</v>
      </c>
      <c r="C57" s="41" t="s">
        <v>78</v>
      </c>
      <c r="D57" s="42">
        <v>350</v>
      </c>
      <c r="E57" s="34"/>
    </row>
    <row r="58" customHeight="1" spans="1:5">
      <c r="A58" s="35" t="s">
        <v>79</v>
      </c>
      <c r="B58" s="35"/>
      <c r="C58" s="35"/>
      <c r="D58" s="23">
        <f>SUM(D59,D61)</f>
        <v>600</v>
      </c>
      <c r="E58" s="34"/>
    </row>
    <row r="59" customHeight="1" spans="1:5">
      <c r="A59" s="36" t="s">
        <v>9</v>
      </c>
      <c r="B59" s="36"/>
      <c r="C59" s="36"/>
      <c r="D59" s="37">
        <f>SUM(D60)</f>
        <v>300</v>
      </c>
      <c r="E59" s="34"/>
    </row>
    <row r="60" customHeight="1" spans="1:5">
      <c r="A60" s="38">
        <v>31</v>
      </c>
      <c r="B60" s="41" t="s">
        <v>80</v>
      </c>
      <c r="C60" s="41" t="s">
        <v>81</v>
      </c>
      <c r="D60" s="40">
        <v>300</v>
      </c>
      <c r="E60" s="34"/>
    </row>
    <row r="61" customHeight="1" spans="1:5">
      <c r="A61" s="36" t="s">
        <v>28</v>
      </c>
      <c r="B61" s="36"/>
      <c r="C61" s="36"/>
      <c r="D61" s="37">
        <f>SUM(D62:D63)</f>
        <v>300</v>
      </c>
      <c r="E61" s="34"/>
    </row>
    <row r="62" customHeight="1" spans="1:5">
      <c r="A62" s="38">
        <v>32</v>
      </c>
      <c r="B62" s="41" t="s">
        <v>82</v>
      </c>
      <c r="C62" s="41" t="s">
        <v>83</v>
      </c>
      <c r="D62" s="42">
        <v>200</v>
      </c>
      <c r="E62" s="34"/>
    </row>
    <row r="63" customHeight="1" spans="1:5">
      <c r="A63" s="38">
        <v>33</v>
      </c>
      <c r="B63" s="41" t="s">
        <v>84</v>
      </c>
      <c r="C63" s="41" t="s">
        <v>85</v>
      </c>
      <c r="D63" s="42">
        <v>100</v>
      </c>
      <c r="E63" s="34"/>
    </row>
    <row r="64" customHeight="1" spans="1:5">
      <c r="A64" s="35" t="s">
        <v>86</v>
      </c>
      <c r="B64" s="35"/>
      <c r="C64" s="35"/>
      <c r="D64" s="23">
        <f t="shared" ref="D64:D68" si="2">SUM(D65)</f>
        <v>100</v>
      </c>
      <c r="E64" s="34"/>
    </row>
    <row r="65" customHeight="1" spans="1:5">
      <c r="A65" s="36" t="s">
        <v>28</v>
      </c>
      <c r="B65" s="36"/>
      <c r="C65" s="36"/>
      <c r="D65" s="37">
        <f t="shared" si="2"/>
        <v>100</v>
      </c>
      <c r="E65" s="34"/>
    </row>
    <row r="66" customHeight="1" spans="1:5">
      <c r="A66" s="38">
        <v>34</v>
      </c>
      <c r="B66" s="41" t="s">
        <v>87</v>
      </c>
      <c r="C66" s="41" t="s">
        <v>88</v>
      </c>
      <c r="D66" s="42">
        <v>100</v>
      </c>
      <c r="E66" s="34"/>
    </row>
    <row r="67" customHeight="1" spans="1:5">
      <c r="A67" s="35" t="s">
        <v>89</v>
      </c>
      <c r="B67" s="35"/>
      <c r="C67" s="35"/>
      <c r="D67" s="23">
        <f>SUM(D68,D70)</f>
        <v>570</v>
      </c>
      <c r="E67" s="34"/>
    </row>
    <row r="68" customHeight="1" spans="1:5">
      <c r="A68" s="36" t="s">
        <v>9</v>
      </c>
      <c r="B68" s="36"/>
      <c r="C68" s="36"/>
      <c r="D68" s="37">
        <f t="shared" si="2"/>
        <v>300</v>
      </c>
      <c r="E68" s="34"/>
    </row>
    <row r="69" customHeight="1" spans="1:5">
      <c r="A69" s="38">
        <v>35</v>
      </c>
      <c r="B69" s="41" t="s">
        <v>90</v>
      </c>
      <c r="C69" s="41" t="s">
        <v>91</v>
      </c>
      <c r="D69" s="40">
        <v>300</v>
      </c>
      <c r="E69" s="34"/>
    </row>
    <row r="70" customHeight="1" spans="1:5">
      <c r="A70" s="36" t="s">
        <v>25</v>
      </c>
      <c r="B70" s="36"/>
      <c r="C70" s="36"/>
      <c r="D70" s="37">
        <f>SUM(D71:D72)</f>
        <v>270</v>
      </c>
      <c r="E70" s="34"/>
    </row>
    <row r="71" customHeight="1" spans="1:5">
      <c r="A71" s="38">
        <v>36</v>
      </c>
      <c r="B71" s="41" t="s">
        <v>92</v>
      </c>
      <c r="C71" s="41" t="s">
        <v>93</v>
      </c>
      <c r="D71" s="42">
        <v>120</v>
      </c>
      <c r="E71" s="34"/>
    </row>
    <row r="72" customHeight="1" spans="1:5">
      <c r="A72" s="38">
        <v>37</v>
      </c>
      <c r="B72" s="41" t="s">
        <v>94</v>
      </c>
      <c r="C72" s="41" t="s">
        <v>95</v>
      </c>
      <c r="D72" s="42">
        <v>150</v>
      </c>
      <c r="E72" s="34"/>
    </row>
    <row r="73" customHeight="1" spans="1:5">
      <c r="A73" s="35" t="s">
        <v>96</v>
      </c>
      <c r="B73" s="35"/>
      <c r="C73" s="35"/>
      <c r="D73" s="23">
        <f t="shared" ref="D73:D77" si="3">SUM(D74)</f>
        <v>120</v>
      </c>
      <c r="E73" s="34"/>
    </row>
    <row r="74" customHeight="1" spans="1:5">
      <c r="A74" s="36" t="s">
        <v>25</v>
      </c>
      <c r="B74" s="36"/>
      <c r="C74" s="36"/>
      <c r="D74" s="37">
        <f t="shared" si="3"/>
        <v>120</v>
      </c>
      <c r="E74" s="34"/>
    </row>
    <row r="75" customHeight="1" spans="1:5">
      <c r="A75" s="38">
        <v>38</v>
      </c>
      <c r="B75" s="41" t="s">
        <v>97</v>
      </c>
      <c r="C75" s="41" t="s">
        <v>98</v>
      </c>
      <c r="D75" s="42">
        <v>120</v>
      </c>
      <c r="E75" s="34"/>
    </row>
    <row r="76" customHeight="1" spans="1:5">
      <c r="A76" s="35" t="s">
        <v>99</v>
      </c>
      <c r="B76" s="35"/>
      <c r="C76" s="35"/>
      <c r="D76" s="23">
        <f>SUM(D77,D79)</f>
        <v>200</v>
      </c>
      <c r="E76" s="34"/>
    </row>
    <row r="77" customHeight="1" spans="1:5">
      <c r="A77" s="36" t="s">
        <v>25</v>
      </c>
      <c r="B77" s="36"/>
      <c r="C77" s="36"/>
      <c r="D77" s="37">
        <f t="shared" si="3"/>
        <v>100</v>
      </c>
      <c r="E77" s="34"/>
    </row>
    <row r="78" customHeight="1" spans="1:5">
      <c r="A78" s="38">
        <v>39</v>
      </c>
      <c r="B78" s="41" t="s">
        <v>100</v>
      </c>
      <c r="C78" s="41" t="s">
        <v>101</v>
      </c>
      <c r="D78" s="42">
        <v>100</v>
      </c>
      <c r="E78" s="34"/>
    </row>
    <row r="79" customHeight="1" spans="1:5">
      <c r="A79" s="36" t="s">
        <v>28</v>
      </c>
      <c r="B79" s="36"/>
      <c r="C79" s="36"/>
      <c r="D79" s="37">
        <f t="shared" ref="D79:D84" si="4">SUM(D80)</f>
        <v>100</v>
      </c>
      <c r="E79" s="34"/>
    </row>
    <row r="80" customHeight="1" spans="1:5">
      <c r="A80" s="38">
        <v>40</v>
      </c>
      <c r="B80" s="41" t="s">
        <v>102</v>
      </c>
      <c r="C80" s="41" t="s">
        <v>103</v>
      </c>
      <c r="D80" s="42">
        <v>100</v>
      </c>
      <c r="E80" s="34"/>
    </row>
    <row r="81" customHeight="1" spans="1:5">
      <c r="A81" s="35" t="s">
        <v>104</v>
      </c>
      <c r="B81" s="35"/>
      <c r="C81" s="35"/>
      <c r="D81" s="23">
        <f>SUM(D82,D84)</f>
        <v>470</v>
      </c>
      <c r="E81" s="34"/>
    </row>
    <row r="82" customHeight="1" spans="1:5">
      <c r="A82" s="36" t="s">
        <v>9</v>
      </c>
      <c r="B82" s="36"/>
      <c r="C82" s="36"/>
      <c r="D82" s="37">
        <f t="shared" si="4"/>
        <v>370</v>
      </c>
      <c r="E82" s="34"/>
    </row>
    <row r="83" ht="26" customHeight="1" spans="1:5">
      <c r="A83" s="38">
        <v>41</v>
      </c>
      <c r="B83" s="41" t="s">
        <v>105</v>
      </c>
      <c r="C83" s="41" t="s">
        <v>106</v>
      </c>
      <c r="D83" s="42">
        <v>370</v>
      </c>
      <c r="E83" s="34"/>
    </row>
    <row r="84" customHeight="1" spans="1:5">
      <c r="A84" s="36" t="s">
        <v>28</v>
      </c>
      <c r="B84" s="36"/>
      <c r="C84" s="36"/>
      <c r="D84" s="37">
        <f t="shared" si="4"/>
        <v>100</v>
      </c>
      <c r="E84" s="34"/>
    </row>
    <row r="85" customHeight="1" spans="1:5">
      <c r="A85" s="38">
        <v>42</v>
      </c>
      <c r="B85" s="41" t="s">
        <v>107</v>
      </c>
      <c r="C85" s="41" t="s">
        <v>108</v>
      </c>
      <c r="D85" s="42">
        <v>100</v>
      </c>
      <c r="E85" s="34"/>
    </row>
    <row r="86" customHeight="1" spans="1:5">
      <c r="A86" s="35" t="s">
        <v>109</v>
      </c>
      <c r="B86" s="35"/>
      <c r="C86" s="35"/>
      <c r="D86" s="23">
        <f>SUM(D87,D89)</f>
        <v>300</v>
      </c>
      <c r="E86" s="34"/>
    </row>
    <row r="87" customHeight="1" spans="1:5">
      <c r="A87" s="36" t="s">
        <v>9</v>
      </c>
      <c r="B87" s="36"/>
      <c r="C87" s="36"/>
      <c r="D87" s="37">
        <f>SUM(D88)</f>
        <v>100</v>
      </c>
      <c r="E87" s="34"/>
    </row>
    <row r="88" customHeight="1" spans="1:5">
      <c r="A88" s="38">
        <v>43</v>
      </c>
      <c r="B88" s="41" t="s">
        <v>110</v>
      </c>
      <c r="C88" s="41" t="s">
        <v>111</v>
      </c>
      <c r="D88" s="40">
        <v>100</v>
      </c>
      <c r="E88" s="34"/>
    </row>
    <row r="89" customHeight="1" spans="1:5">
      <c r="A89" s="36" t="s">
        <v>28</v>
      </c>
      <c r="B89" s="36"/>
      <c r="C89" s="36"/>
      <c r="D89" s="37">
        <f>SUM(D90)</f>
        <v>200</v>
      </c>
      <c r="E89" s="34"/>
    </row>
    <row r="90" customHeight="1" spans="1:5">
      <c r="A90" s="38">
        <v>44</v>
      </c>
      <c r="B90" s="41" t="s">
        <v>112</v>
      </c>
      <c r="C90" s="41" t="s">
        <v>113</v>
      </c>
      <c r="D90" s="42">
        <v>200</v>
      </c>
      <c r="E90" s="34"/>
    </row>
  </sheetData>
  <mergeCells count="44">
    <mergeCell ref="A1:E1"/>
    <mergeCell ref="A4:C4"/>
    <mergeCell ref="A5:C5"/>
    <mergeCell ref="A6:C6"/>
    <mergeCell ref="A9:C9"/>
    <mergeCell ref="A15:C15"/>
    <mergeCell ref="A17:C17"/>
    <mergeCell ref="A25:C25"/>
    <mergeCell ref="A26:C26"/>
    <mergeCell ref="A28:C28"/>
    <mergeCell ref="A29:C29"/>
    <mergeCell ref="A32:C32"/>
    <mergeCell ref="A34:C34"/>
    <mergeCell ref="A36:C36"/>
    <mergeCell ref="A37:C37"/>
    <mergeCell ref="A39:C39"/>
    <mergeCell ref="A41:C41"/>
    <mergeCell ref="A42:C42"/>
    <mergeCell ref="A44:C44"/>
    <mergeCell ref="A46:C46"/>
    <mergeCell ref="A47:C47"/>
    <mergeCell ref="A49:C49"/>
    <mergeCell ref="A50:C50"/>
    <mergeCell ref="A53:C53"/>
    <mergeCell ref="A55:C55"/>
    <mergeCell ref="A58:C58"/>
    <mergeCell ref="A59:C59"/>
    <mergeCell ref="A61:C61"/>
    <mergeCell ref="A64:C64"/>
    <mergeCell ref="A65:C65"/>
    <mergeCell ref="A67:C67"/>
    <mergeCell ref="A68:C68"/>
    <mergeCell ref="A70:C70"/>
    <mergeCell ref="A73:C73"/>
    <mergeCell ref="A74:C74"/>
    <mergeCell ref="A76:C76"/>
    <mergeCell ref="A77:C77"/>
    <mergeCell ref="A79:C79"/>
    <mergeCell ref="A81:C81"/>
    <mergeCell ref="A82:C82"/>
    <mergeCell ref="A84:C84"/>
    <mergeCell ref="A86:C86"/>
    <mergeCell ref="A87:C87"/>
    <mergeCell ref="A89:C89"/>
  </mergeCells>
  <printOptions horizontalCentered="1"/>
  <pageMargins left="0.511805555555556" right="0.471527777777778" top="0.984027777777778" bottom="0.904166666666667" header="0.511805555555556" footer="0.43263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"/>
  <sheetViews>
    <sheetView tabSelected="1" zoomScale="130" zoomScaleNormal="130" workbookViewId="0">
      <selection activeCell="A7" sqref="$A7:$XFD70"/>
    </sheetView>
  </sheetViews>
  <sheetFormatPr defaultColWidth="30.25" defaultRowHeight="13.5" outlineLevelCol="7"/>
  <cols>
    <col min="1" max="1" width="5.875" customWidth="1"/>
    <col min="2" max="2" width="11.725" customWidth="1"/>
    <col min="3" max="4" width="11.9166666666667" style="5" customWidth="1"/>
    <col min="5" max="5" width="10.75" style="5" customWidth="1"/>
    <col min="6" max="6" width="10.575" style="5" customWidth="1"/>
    <col min="7" max="7" width="10.625" style="5" customWidth="1"/>
    <col min="8" max="8" width="11.625" customWidth="1"/>
  </cols>
  <sheetData>
    <row r="1" ht="34" customHeight="1" spans="1:8">
      <c r="A1" s="6" t="s">
        <v>114</v>
      </c>
      <c r="B1" s="7"/>
      <c r="C1" s="7"/>
      <c r="D1" s="7"/>
      <c r="E1" s="7"/>
      <c r="F1" s="7"/>
      <c r="G1" s="7"/>
      <c r="H1" s="7"/>
    </row>
    <row r="2" ht="17" customHeight="1" spans="8:8">
      <c r="H2" s="8" t="s">
        <v>1</v>
      </c>
    </row>
    <row r="3" s="1" customFormat="1" ht="20" customHeight="1" spans="1:8">
      <c r="A3" s="9" t="s">
        <v>2</v>
      </c>
      <c r="B3" s="10" t="s">
        <v>115</v>
      </c>
      <c r="C3" s="9" t="s">
        <v>116</v>
      </c>
      <c r="D3" s="9"/>
      <c r="E3" s="9"/>
      <c r="F3" s="9" t="s">
        <v>117</v>
      </c>
      <c r="G3" s="9" t="s">
        <v>118</v>
      </c>
      <c r="H3" s="11" t="s">
        <v>6</v>
      </c>
    </row>
    <row r="4" s="2" customFormat="1" ht="30" customHeight="1" spans="1:8">
      <c r="A4" s="9"/>
      <c r="B4" s="10"/>
      <c r="C4" s="10" t="s">
        <v>119</v>
      </c>
      <c r="D4" s="10" t="s">
        <v>120</v>
      </c>
      <c r="E4" s="10" t="s">
        <v>121</v>
      </c>
      <c r="F4" s="9"/>
      <c r="G4" s="9"/>
      <c r="H4" s="11"/>
    </row>
    <row r="5" s="3" customFormat="1" ht="24" hidden="1" customHeight="1" spans="1:8">
      <c r="A5" s="12"/>
      <c r="B5" s="13" t="s">
        <v>122</v>
      </c>
      <c r="C5" s="14">
        <f t="shared" ref="C5:F5" si="0">SUM(C6:C49)</f>
        <v>23700</v>
      </c>
      <c r="D5" s="14">
        <f t="shared" si="0"/>
        <v>6600</v>
      </c>
      <c r="E5" s="15">
        <f t="shared" si="0"/>
        <v>30300</v>
      </c>
      <c r="F5" s="16">
        <f t="shared" si="0"/>
        <v>9155</v>
      </c>
      <c r="G5" s="17">
        <f>SUM(E5:F5)</f>
        <v>39455</v>
      </c>
      <c r="H5" s="18"/>
    </row>
    <row r="6" s="4" customFormat="1" ht="19" hidden="1" customHeight="1" spans="1:8">
      <c r="A6" s="19">
        <v>1</v>
      </c>
      <c r="B6" s="20" t="s">
        <v>8</v>
      </c>
      <c r="C6" s="21">
        <v>6676</v>
      </c>
      <c r="D6" s="21">
        <v>2410</v>
      </c>
      <c r="E6" s="22">
        <f>SUM(C6:D6)</f>
        <v>9086</v>
      </c>
      <c r="F6" s="23">
        <v>3427</v>
      </c>
      <c r="G6" s="24">
        <f t="shared" ref="G6:G49" si="1">SUM(E6:F6)</f>
        <v>12513</v>
      </c>
      <c r="H6" s="25"/>
    </row>
    <row r="7" s="4" customFormat="1" ht="19" customHeight="1" spans="1:8">
      <c r="A7" s="19">
        <v>2</v>
      </c>
      <c r="B7" s="20" t="s">
        <v>123</v>
      </c>
      <c r="C7" s="21">
        <v>667</v>
      </c>
      <c r="D7" s="21">
        <v>241</v>
      </c>
      <c r="E7" s="22">
        <f t="shared" ref="E7:E49" si="2">SUM(C7:D7)</f>
        <v>908</v>
      </c>
      <c r="F7" s="23"/>
      <c r="G7" s="24">
        <f t="shared" si="1"/>
        <v>908</v>
      </c>
      <c r="H7" s="25"/>
    </row>
    <row r="8" s="4" customFormat="1" ht="19" customHeight="1" spans="1:8">
      <c r="A8" s="19">
        <v>3</v>
      </c>
      <c r="B8" s="20" t="s">
        <v>124</v>
      </c>
      <c r="C8" s="21">
        <v>656</v>
      </c>
      <c r="D8" s="21">
        <v>237</v>
      </c>
      <c r="E8" s="22">
        <f t="shared" si="2"/>
        <v>893</v>
      </c>
      <c r="F8" s="23"/>
      <c r="G8" s="24">
        <f t="shared" si="1"/>
        <v>893</v>
      </c>
      <c r="H8" s="25"/>
    </row>
    <row r="9" s="4" customFormat="1" ht="19" customHeight="1" spans="1:8">
      <c r="A9" s="19">
        <v>4</v>
      </c>
      <c r="B9" s="20" t="s">
        <v>125</v>
      </c>
      <c r="C9" s="21">
        <v>403</v>
      </c>
      <c r="D9" s="21">
        <v>145</v>
      </c>
      <c r="E9" s="22">
        <f t="shared" si="2"/>
        <v>548</v>
      </c>
      <c r="F9" s="23"/>
      <c r="G9" s="24">
        <f t="shared" si="1"/>
        <v>548</v>
      </c>
      <c r="H9" s="25"/>
    </row>
    <row r="10" s="4" customFormat="1" ht="19" customHeight="1" spans="1:8">
      <c r="A10" s="19">
        <v>5</v>
      </c>
      <c r="B10" s="20" t="s">
        <v>43</v>
      </c>
      <c r="C10" s="21">
        <v>751</v>
      </c>
      <c r="D10" s="21">
        <v>271</v>
      </c>
      <c r="E10" s="22">
        <f t="shared" si="2"/>
        <v>1022</v>
      </c>
      <c r="F10" s="23">
        <v>50</v>
      </c>
      <c r="G10" s="24">
        <f t="shared" si="1"/>
        <v>1072</v>
      </c>
      <c r="H10" s="25"/>
    </row>
    <row r="11" s="4" customFormat="1" ht="19" customHeight="1" spans="1:8">
      <c r="A11" s="19">
        <v>6</v>
      </c>
      <c r="B11" s="20" t="s">
        <v>126</v>
      </c>
      <c r="C11" s="21">
        <v>339</v>
      </c>
      <c r="D11" s="21">
        <v>123</v>
      </c>
      <c r="E11" s="22">
        <f t="shared" si="2"/>
        <v>462</v>
      </c>
      <c r="F11" s="23"/>
      <c r="G11" s="24">
        <f t="shared" si="1"/>
        <v>462</v>
      </c>
      <c r="H11" s="25"/>
    </row>
    <row r="12" s="4" customFormat="1" ht="19" customHeight="1" spans="1:8">
      <c r="A12" s="19">
        <v>7</v>
      </c>
      <c r="B12" s="20" t="s">
        <v>46</v>
      </c>
      <c r="C12" s="21">
        <v>2028</v>
      </c>
      <c r="D12" s="21">
        <v>732</v>
      </c>
      <c r="E12" s="22">
        <f t="shared" si="2"/>
        <v>2760</v>
      </c>
      <c r="F12" s="23">
        <v>820</v>
      </c>
      <c r="G12" s="24">
        <f t="shared" si="1"/>
        <v>3580</v>
      </c>
      <c r="H12" s="25"/>
    </row>
    <row r="13" s="4" customFormat="1" ht="19" customHeight="1" spans="1:8">
      <c r="A13" s="19">
        <v>8</v>
      </c>
      <c r="B13" s="20" t="s">
        <v>127</v>
      </c>
      <c r="C13" s="21">
        <v>376</v>
      </c>
      <c r="D13" s="21">
        <v>0</v>
      </c>
      <c r="E13" s="22">
        <f t="shared" si="2"/>
        <v>376</v>
      </c>
      <c r="F13" s="23"/>
      <c r="G13" s="24">
        <f t="shared" si="1"/>
        <v>376</v>
      </c>
      <c r="H13" s="25"/>
    </row>
    <row r="14" s="4" customFormat="1" ht="19" customHeight="1" spans="1:8">
      <c r="A14" s="19">
        <v>9</v>
      </c>
      <c r="B14" s="20" t="s">
        <v>128</v>
      </c>
      <c r="C14" s="21">
        <v>304</v>
      </c>
      <c r="D14" s="21">
        <v>110</v>
      </c>
      <c r="E14" s="22">
        <f t="shared" si="2"/>
        <v>414</v>
      </c>
      <c r="F14" s="23"/>
      <c r="G14" s="24">
        <f t="shared" si="1"/>
        <v>414</v>
      </c>
      <c r="H14" s="25"/>
    </row>
    <row r="15" s="4" customFormat="1" ht="19" customHeight="1" spans="1:8">
      <c r="A15" s="19">
        <v>10</v>
      </c>
      <c r="B15" s="20" t="s">
        <v>55</v>
      </c>
      <c r="C15" s="21">
        <v>93</v>
      </c>
      <c r="D15" s="21">
        <v>34</v>
      </c>
      <c r="E15" s="22">
        <f t="shared" si="2"/>
        <v>127</v>
      </c>
      <c r="F15" s="23">
        <v>500</v>
      </c>
      <c r="G15" s="24">
        <f t="shared" si="1"/>
        <v>627</v>
      </c>
      <c r="H15" s="25"/>
    </row>
    <row r="16" s="4" customFormat="1" ht="19" customHeight="1" spans="1:8">
      <c r="A16" s="19">
        <v>11</v>
      </c>
      <c r="B16" s="20" t="s">
        <v>129</v>
      </c>
      <c r="C16" s="21">
        <v>364</v>
      </c>
      <c r="D16" s="21">
        <v>131</v>
      </c>
      <c r="E16" s="22">
        <f t="shared" si="2"/>
        <v>495</v>
      </c>
      <c r="F16" s="23"/>
      <c r="G16" s="24">
        <f t="shared" si="1"/>
        <v>495</v>
      </c>
      <c r="H16" s="25"/>
    </row>
    <row r="17" s="4" customFormat="1" ht="19" customHeight="1" spans="1:8">
      <c r="A17" s="19">
        <v>12</v>
      </c>
      <c r="B17" s="20" t="s">
        <v>130</v>
      </c>
      <c r="C17" s="21">
        <v>381</v>
      </c>
      <c r="D17" s="21">
        <v>137</v>
      </c>
      <c r="E17" s="22">
        <f t="shared" si="2"/>
        <v>518</v>
      </c>
      <c r="F17" s="23"/>
      <c r="G17" s="24">
        <f t="shared" si="1"/>
        <v>518</v>
      </c>
      <c r="H17" s="25"/>
    </row>
    <row r="18" s="4" customFormat="1" ht="19" customHeight="1" spans="1:8">
      <c r="A18" s="19">
        <v>13</v>
      </c>
      <c r="B18" s="20" t="s">
        <v>60</v>
      </c>
      <c r="C18" s="21">
        <v>469</v>
      </c>
      <c r="D18" s="21">
        <v>169</v>
      </c>
      <c r="E18" s="22">
        <f t="shared" si="2"/>
        <v>638</v>
      </c>
      <c r="F18" s="23">
        <v>778</v>
      </c>
      <c r="G18" s="24">
        <f t="shared" si="1"/>
        <v>1416</v>
      </c>
      <c r="H18" s="25"/>
    </row>
    <row r="19" s="4" customFormat="1" ht="19" customHeight="1" spans="1:8">
      <c r="A19" s="19">
        <v>14</v>
      </c>
      <c r="B19" s="20" t="s">
        <v>65</v>
      </c>
      <c r="C19" s="21">
        <v>150</v>
      </c>
      <c r="D19" s="21">
        <v>0</v>
      </c>
      <c r="E19" s="22">
        <f t="shared" si="2"/>
        <v>150</v>
      </c>
      <c r="F19" s="23">
        <v>150</v>
      </c>
      <c r="G19" s="24">
        <f t="shared" si="1"/>
        <v>300</v>
      </c>
      <c r="H19" s="25"/>
    </row>
    <row r="20" s="4" customFormat="1" ht="19" customHeight="1" spans="1:8">
      <c r="A20" s="19">
        <v>15</v>
      </c>
      <c r="B20" s="20" t="s">
        <v>131</v>
      </c>
      <c r="C20" s="21">
        <v>265</v>
      </c>
      <c r="D20" s="21">
        <v>96</v>
      </c>
      <c r="E20" s="22">
        <f t="shared" si="2"/>
        <v>361</v>
      </c>
      <c r="F20" s="23"/>
      <c r="G20" s="24">
        <f t="shared" si="1"/>
        <v>361</v>
      </c>
      <c r="H20" s="25"/>
    </row>
    <row r="21" s="4" customFormat="1" ht="19" customHeight="1" spans="1:8">
      <c r="A21" s="19">
        <v>16</v>
      </c>
      <c r="B21" s="20" t="s">
        <v>132</v>
      </c>
      <c r="C21" s="21">
        <v>100</v>
      </c>
      <c r="D21" s="21">
        <v>0</v>
      </c>
      <c r="E21" s="22">
        <f t="shared" si="2"/>
        <v>100</v>
      </c>
      <c r="F21" s="23"/>
      <c r="G21" s="24">
        <f t="shared" si="1"/>
        <v>100</v>
      </c>
      <c r="H21" s="25"/>
    </row>
    <row r="22" s="4" customFormat="1" ht="19" customHeight="1" spans="1:8">
      <c r="A22" s="19">
        <v>17</v>
      </c>
      <c r="B22" s="20" t="s">
        <v>68</v>
      </c>
      <c r="C22" s="21">
        <v>932</v>
      </c>
      <c r="D22" s="21">
        <v>336</v>
      </c>
      <c r="E22" s="22">
        <f t="shared" si="2"/>
        <v>1268</v>
      </c>
      <c r="F22" s="23">
        <v>1070</v>
      </c>
      <c r="G22" s="24">
        <f t="shared" si="1"/>
        <v>2338</v>
      </c>
      <c r="H22" s="25"/>
    </row>
    <row r="23" s="4" customFormat="1" ht="19" customHeight="1" spans="1:8">
      <c r="A23" s="19">
        <v>18</v>
      </c>
      <c r="B23" s="20" t="s">
        <v>133</v>
      </c>
      <c r="C23" s="21">
        <v>372</v>
      </c>
      <c r="D23" s="21">
        <v>134</v>
      </c>
      <c r="E23" s="22">
        <f t="shared" si="2"/>
        <v>506</v>
      </c>
      <c r="F23" s="23"/>
      <c r="G23" s="24">
        <f t="shared" si="1"/>
        <v>506</v>
      </c>
      <c r="H23" s="25"/>
    </row>
    <row r="24" s="4" customFormat="1" ht="19" customHeight="1" spans="1:8">
      <c r="A24" s="19">
        <v>19</v>
      </c>
      <c r="B24" s="20" t="s">
        <v>134</v>
      </c>
      <c r="C24" s="21">
        <v>223</v>
      </c>
      <c r="D24" s="21">
        <v>81</v>
      </c>
      <c r="E24" s="22">
        <f t="shared" si="2"/>
        <v>304</v>
      </c>
      <c r="F24" s="23"/>
      <c r="G24" s="24">
        <f t="shared" si="1"/>
        <v>304</v>
      </c>
      <c r="H24" s="25"/>
    </row>
    <row r="25" s="4" customFormat="1" ht="19" customHeight="1" spans="1:8">
      <c r="A25" s="19">
        <v>20</v>
      </c>
      <c r="B25" s="20" t="s">
        <v>79</v>
      </c>
      <c r="C25" s="21">
        <v>420</v>
      </c>
      <c r="D25" s="21">
        <v>80</v>
      </c>
      <c r="E25" s="22">
        <f t="shared" si="2"/>
        <v>500</v>
      </c>
      <c r="F25" s="23">
        <v>600</v>
      </c>
      <c r="G25" s="24">
        <f t="shared" si="1"/>
        <v>1100</v>
      </c>
      <c r="H25" s="25"/>
    </row>
    <row r="26" s="4" customFormat="1" ht="19" customHeight="1" spans="1:8">
      <c r="A26" s="19">
        <v>21</v>
      </c>
      <c r="B26" s="20" t="s">
        <v>135</v>
      </c>
      <c r="C26" s="21">
        <v>87</v>
      </c>
      <c r="D26" s="21">
        <v>13</v>
      </c>
      <c r="E26" s="22">
        <f t="shared" si="2"/>
        <v>100</v>
      </c>
      <c r="F26" s="23"/>
      <c r="G26" s="24">
        <f t="shared" si="1"/>
        <v>100</v>
      </c>
      <c r="H26" s="25"/>
    </row>
    <row r="27" s="4" customFormat="1" ht="19" customHeight="1" spans="1:8">
      <c r="A27" s="19">
        <v>22</v>
      </c>
      <c r="B27" s="20" t="s">
        <v>136</v>
      </c>
      <c r="C27" s="21">
        <v>106</v>
      </c>
      <c r="D27" s="21">
        <v>0</v>
      </c>
      <c r="E27" s="22">
        <f t="shared" si="2"/>
        <v>106</v>
      </c>
      <c r="F27" s="23"/>
      <c r="G27" s="24">
        <f t="shared" si="1"/>
        <v>106</v>
      </c>
      <c r="H27" s="25"/>
    </row>
    <row r="28" s="4" customFormat="1" ht="19" customHeight="1" spans="1:8">
      <c r="A28" s="19">
        <v>23</v>
      </c>
      <c r="B28" s="20" t="s">
        <v>137</v>
      </c>
      <c r="C28" s="21">
        <v>80</v>
      </c>
      <c r="D28" s="21">
        <v>20</v>
      </c>
      <c r="E28" s="22">
        <f t="shared" si="2"/>
        <v>100</v>
      </c>
      <c r="F28" s="23"/>
      <c r="G28" s="24">
        <f t="shared" si="1"/>
        <v>100</v>
      </c>
      <c r="H28" s="25"/>
    </row>
    <row r="29" s="4" customFormat="1" ht="19" customHeight="1" spans="1:8">
      <c r="A29" s="19">
        <v>24</v>
      </c>
      <c r="B29" s="20" t="s">
        <v>138</v>
      </c>
      <c r="C29" s="21">
        <v>100</v>
      </c>
      <c r="D29" s="21">
        <v>0</v>
      </c>
      <c r="E29" s="22">
        <f t="shared" si="2"/>
        <v>100</v>
      </c>
      <c r="F29" s="23"/>
      <c r="G29" s="24">
        <f t="shared" si="1"/>
        <v>100</v>
      </c>
      <c r="H29" s="25"/>
    </row>
    <row r="30" s="4" customFormat="1" ht="19" customHeight="1" spans="1:8">
      <c r="A30" s="19">
        <v>25</v>
      </c>
      <c r="B30" s="20" t="s">
        <v>86</v>
      </c>
      <c r="C30" s="21">
        <v>420</v>
      </c>
      <c r="D30" s="21">
        <v>80</v>
      </c>
      <c r="E30" s="22">
        <f t="shared" si="2"/>
        <v>500</v>
      </c>
      <c r="F30" s="23">
        <v>100</v>
      </c>
      <c r="G30" s="24">
        <f t="shared" si="1"/>
        <v>600</v>
      </c>
      <c r="H30" s="25"/>
    </row>
    <row r="31" s="4" customFormat="1" ht="19" customHeight="1" spans="1:8">
      <c r="A31" s="19">
        <v>26</v>
      </c>
      <c r="B31" s="20" t="s">
        <v>139</v>
      </c>
      <c r="C31" s="21">
        <v>269</v>
      </c>
      <c r="D31" s="21">
        <v>0</v>
      </c>
      <c r="E31" s="22">
        <f t="shared" si="2"/>
        <v>269</v>
      </c>
      <c r="F31" s="23"/>
      <c r="G31" s="24">
        <f t="shared" si="1"/>
        <v>269</v>
      </c>
      <c r="H31" s="25"/>
    </row>
    <row r="32" s="4" customFormat="1" ht="19" customHeight="1" spans="1:8">
      <c r="A32" s="19">
        <v>27</v>
      </c>
      <c r="B32" s="20" t="s">
        <v>140</v>
      </c>
      <c r="C32" s="21">
        <v>356</v>
      </c>
      <c r="D32" s="21">
        <v>128</v>
      </c>
      <c r="E32" s="22">
        <f t="shared" si="2"/>
        <v>484</v>
      </c>
      <c r="F32" s="23"/>
      <c r="G32" s="24">
        <f t="shared" si="1"/>
        <v>484</v>
      </c>
      <c r="H32" s="25"/>
    </row>
    <row r="33" s="4" customFormat="1" ht="19" customHeight="1" spans="1:8">
      <c r="A33" s="19">
        <v>28</v>
      </c>
      <c r="B33" s="20" t="s">
        <v>141</v>
      </c>
      <c r="C33" s="21">
        <v>219</v>
      </c>
      <c r="D33" s="21">
        <v>79</v>
      </c>
      <c r="E33" s="22">
        <f t="shared" si="2"/>
        <v>298</v>
      </c>
      <c r="F33" s="23"/>
      <c r="G33" s="24">
        <f t="shared" si="1"/>
        <v>298</v>
      </c>
      <c r="H33" s="25"/>
    </row>
    <row r="34" s="4" customFormat="1" ht="19" customHeight="1" spans="1:8">
      <c r="A34" s="19">
        <v>29</v>
      </c>
      <c r="B34" s="20" t="s">
        <v>89</v>
      </c>
      <c r="C34" s="21">
        <v>141</v>
      </c>
      <c r="D34" s="21">
        <v>0</v>
      </c>
      <c r="E34" s="22">
        <f t="shared" si="2"/>
        <v>141</v>
      </c>
      <c r="F34" s="23">
        <v>570</v>
      </c>
      <c r="G34" s="24">
        <f t="shared" si="1"/>
        <v>711</v>
      </c>
      <c r="H34" s="25"/>
    </row>
    <row r="35" s="4" customFormat="1" ht="19" customHeight="1" spans="1:8">
      <c r="A35" s="19">
        <v>30</v>
      </c>
      <c r="B35" s="20" t="s">
        <v>96</v>
      </c>
      <c r="C35" s="21">
        <v>89</v>
      </c>
      <c r="D35" s="21">
        <v>11</v>
      </c>
      <c r="E35" s="22">
        <f t="shared" si="2"/>
        <v>100</v>
      </c>
      <c r="F35" s="23">
        <v>120</v>
      </c>
      <c r="G35" s="24">
        <f t="shared" si="1"/>
        <v>220</v>
      </c>
      <c r="H35" s="25"/>
    </row>
    <row r="36" s="4" customFormat="1" ht="19" customHeight="1" spans="1:8">
      <c r="A36" s="19">
        <v>31</v>
      </c>
      <c r="B36" s="20" t="s">
        <v>99</v>
      </c>
      <c r="C36" s="21">
        <v>633</v>
      </c>
      <c r="D36" s="21">
        <v>0</v>
      </c>
      <c r="E36" s="22">
        <f t="shared" si="2"/>
        <v>633</v>
      </c>
      <c r="F36" s="23">
        <v>200</v>
      </c>
      <c r="G36" s="24">
        <f t="shared" si="1"/>
        <v>833</v>
      </c>
      <c r="H36" s="25"/>
    </row>
    <row r="37" s="4" customFormat="1" ht="19" customHeight="1" spans="1:8">
      <c r="A37" s="19">
        <v>32</v>
      </c>
      <c r="B37" s="20" t="s">
        <v>142</v>
      </c>
      <c r="C37" s="21">
        <v>353</v>
      </c>
      <c r="D37" s="21">
        <v>0</v>
      </c>
      <c r="E37" s="22">
        <f t="shared" si="2"/>
        <v>353</v>
      </c>
      <c r="F37" s="23"/>
      <c r="G37" s="24">
        <f t="shared" si="1"/>
        <v>353</v>
      </c>
      <c r="H37" s="25"/>
    </row>
    <row r="38" s="4" customFormat="1" ht="19" customHeight="1" spans="1:8">
      <c r="A38" s="19">
        <v>33</v>
      </c>
      <c r="B38" s="20" t="s">
        <v>143</v>
      </c>
      <c r="C38" s="21">
        <v>402</v>
      </c>
      <c r="D38" s="21">
        <v>0</v>
      </c>
      <c r="E38" s="22">
        <f t="shared" si="2"/>
        <v>402</v>
      </c>
      <c r="F38" s="23"/>
      <c r="G38" s="24">
        <f t="shared" si="1"/>
        <v>402</v>
      </c>
      <c r="H38" s="25"/>
    </row>
    <row r="39" s="4" customFormat="1" ht="19" customHeight="1" spans="1:8">
      <c r="A39" s="19">
        <v>34</v>
      </c>
      <c r="B39" s="20" t="s">
        <v>144</v>
      </c>
      <c r="C39" s="21">
        <v>165</v>
      </c>
      <c r="D39" s="21">
        <v>0</v>
      </c>
      <c r="E39" s="22">
        <f t="shared" si="2"/>
        <v>165</v>
      </c>
      <c r="F39" s="23"/>
      <c r="G39" s="24">
        <f t="shared" si="1"/>
        <v>165</v>
      </c>
      <c r="H39" s="25"/>
    </row>
    <row r="40" s="4" customFormat="1" ht="19" customHeight="1" spans="1:8">
      <c r="A40" s="19">
        <v>35</v>
      </c>
      <c r="B40" s="20" t="s">
        <v>145</v>
      </c>
      <c r="C40" s="21">
        <v>350</v>
      </c>
      <c r="D40" s="21">
        <v>0</v>
      </c>
      <c r="E40" s="22">
        <f t="shared" si="2"/>
        <v>350</v>
      </c>
      <c r="F40" s="23"/>
      <c r="G40" s="24">
        <f t="shared" si="1"/>
        <v>350</v>
      </c>
      <c r="H40" s="25"/>
    </row>
    <row r="41" s="4" customFormat="1" ht="19" customHeight="1" spans="1:8">
      <c r="A41" s="19">
        <v>36</v>
      </c>
      <c r="B41" s="20" t="s">
        <v>146</v>
      </c>
      <c r="C41" s="21">
        <v>449</v>
      </c>
      <c r="D41" s="21">
        <v>51</v>
      </c>
      <c r="E41" s="22">
        <f t="shared" si="2"/>
        <v>500</v>
      </c>
      <c r="F41" s="23"/>
      <c r="G41" s="24">
        <f t="shared" si="1"/>
        <v>500</v>
      </c>
      <c r="H41" s="25"/>
    </row>
    <row r="42" s="4" customFormat="1" ht="19" customHeight="1" spans="1:8">
      <c r="A42" s="19">
        <v>37</v>
      </c>
      <c r="B42" s="20" t="s">
        <v>147</v>
      </c>
      <c r="C42" s="21">
        <v>100</v>
      </c>
      <c r="D42" s="21">
        <v>0</v>
      </c>
      <c r="E42" s="22">
        <f t="shared" si="2"/>
        <v>100</v>
      </c>
      <c r="F42" s="23"/>
      <c r="G42" s="24">
        <f t="shared" si="1"/>
        <v>100</v>
      </c>
      <c r="H42" s="25"/>
    </row>
    <row r="43" s="4" customFormat="1" ht="19" customHeight="1" spans="1:8">
      <c r="A43" s="19">
        <v>38</v>
      </c>
      <c r="B43" s="20" t="s">
        <v>148</v>
      </c>
      <c r="C43" s="21">
        <v>217</v>
      </c>
      <c r="D43" s="21">
        <v>78</v>
      </c>
      <c r="E43" s="22">
        <f t="shared" si="2"/>
        <v>295</v>
      </c>
      <c r="F43" s="23"/>
      <c r="G43" s="24">
        <f t="shared" si="1"/>
        <v>295</v>
      </c>
      <c r="H43" s="25"/>
    </row>
    <row r="44" s="4" customFormat="1" ht="19" customHeight="1" spans="1:8">
      <c r="A44" s="19">
        <v>39</v>
      </c>
      <c r="B44" s="20" t="s">
        <v>149</v>
      </c>
      <c r="C44" s="21">
        <v>275</v>
      </c>
      <c r="D44" s="21">
        <v>0</v>
      </c>
      <c r="E44" s="22">
        <f t="shared" si="2"/>
        <v>275</v>
      </c>
      <c r="F44" s="23"/>
      <c r="G44" s="24">
        <f t="shared" si="1"/>
        <v>275</v>
      </c>
      <c r="H44" s="25"/>
    </row>
    <row r="45" s="4" customFormat="1" ht="19" customHeight="1" spans="1:8">
      <c r="A45" s="19">
        <v>40</v>
      </c>
      <c r="B45" s="20" t="s">
        <v>150</v>
      </c>
      <c r="C45" s="21">
        <v>338</v>
      </c>
      <c r="D45" s="21">
        <v>0</v>
      </c>
      <c r="E45" s="22">
        <f t="shared" si="2"/>
        <v>338</v>
      </c>
      <c r="F45" s="23"/>
      <c r="G45" s="24">
        <f t="shared" si="1"/>
        <v>338</v>
      </c>
      <c r="H45" s="25"/>
    </row>
    <row r="46" s="4" customFormat="1" ht="19" customHeight="1" spans="1:8">
      <c r="A46" s="19">
        <v>41</v>
      </c>
      <c r="B46" s="20" t="s">
        <v>104</v>
      </c>
      <c r="C46" s="21">
        <v>1320</v>
      </c>
      <c r="D46" s="21">
        <v>254</v>
      </c>
      <c r="E46" s="22">
        <f t="shared" si="2"/>
        <v>1574</v>
      </c>
      <c r="F46" s="23">
        <v>470</v>
      </c>
      <c r="G46" s="24">
        <f t="shared" si="1"/>
        <v>2044</v>
      </c>
      <c r="H46" s="25"/>
    </row>
    <row r="47" s="4" customFormat="1" ht="19" customHeight="1" spans="1:8">
      <c r="A47" s="19">
        <v>42</v>
      </c>
      <c r="B47" s="20" t="s">
        <v>151</v>
      </c>
      <c r="C47" s="21">
        <v>100</v>
      </c>
      <c r="D47" s="21">
        <v>0</v>
      </c>
      <c r="E47" s="22">
        <f t="shared" si="2"/>
        <v>100</v>
      </c>
      <c r="F47" s="23"/>
      <c r="G47" s="24">
        <f t="shared" si="1"/>
        <v>100</v>
      </c>
      <c r="H47" s="25"/>
    </row>
    <row r="48" s="4" customFormat="1" ht="19" customHeight="1" spans="1:8">
      <c r="A48" s="19">
        <v>43</v>
      </c>
      <c r="B48" s="20" t="s">
        <v>152</v>
      </c>
      <c r="C48" s="21">
        <v>621</v>
      </c>
      <c r="D48" s="21">
        <v>224</v>
      </c>
      <c r="E48" s="22">
        <f t="shared" si="2"/>
        <v>845</v>
      </c>
      <c r="F48" s="23"/>
      <c r="G48" s="24">
        <f t="shared" si="1"/>
        <v>845</v>
      </c>
      <c r="H48" s="25"/>
    </row>
    <row r="49" s="4" customFormat="1" ht="19" customHeight="1" spans="1:8">
      <c r="A49" s="19">
        <v>44</v>
      </c>
      <c r="B49" s="20" t="s">
        <v>109</v>
      </c>
      <c r="C49" s="21">
        <v>541</v>
      </c>
      <c r="D49" s="21">
        <v>195</v>
      </c>
      <c r="E49" s="22">
        <f t="shared" si="2"/>
        <v>736</v>
      </c>
      <c r="F49" s="23">
        <v>300</v>
      </c>
      <c r="G49" s="24">
        <f t="shared" si="1"/>
        <v>1036</v>
      </c>
      <c r="H49" s="25"/>
    </row>
  </sheetData>
  <mergeCells count="7">
    <mergeCell ref="A1:H1"/>
    <mergeCell ref="C3:E3"/>
    <mergeCell ref="A3:A4"/>
    <mergeCell ref="B3:B4"/>
    <mergeCell ref="F3:F4"/>
    <mergeCell ref="G3:G4"/>
    <mergeCell ref="H3:H4"/>
  </mergeCells>
  <printOptions horizontalCentered="1"/>
  <pageMargins left="0.590277777777778" right="0.511805555555556" top="0.984027777777778" bottom="0.90416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项目法资金</vt:lpstr>
      <vt:lpstr>因素法资金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cyc</dc:creator>
  <dcterms:created xsi:type="dcterms:W3CDTF">2018-06-12T03:12:00Z</dcterms:created>
  <dcterms:modified xsi:type="dcterms:W3CDTF">2018-06-13T08:06:08Z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