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 activeTab="1"/>
  </bookViews>
  <sheets>
    <sheet name="中央" sheetId="1" r:id="rId1"/>
    <sheet name="省级" sheetId="2" r:id="rId2"/>
  </sheets>
  <definedNames>
    <definedName name="_xlnm.Print_Titles" localSheetId="0">中央!$1:$5</definedName>
    <definedName name="_xlnm.Print_Titles" localSheetId="1">省级!$1:$5</definedName>
  </definedNames>
  <calcPr calcId="144525" concurrentCalc="0"/>
</workbook>
</file>

<file path=xl/sharedStrings.xml><?xml version="1.0" encoding="utf-8"?>
<sst xmlns="http://schemas.openxmlformats.org/spreadsheetml/2006/main" count="124">
  <si>
    <t>附件1：</t>
  </si>
  <si>
    <t>2018年中央动物防疫等补助经费分配
明细表（总表不发）</t>
  </si>
  <si>
    <t>单位：万元</t>
  </si>
  <si>
    <t>市县名称</t>
  </si>
  <si>
    <t>合计</t>
  </si>
  <si>
    <t>无害化</t>
  </si>
  <si>
    <t>购买防疫
服务</t>
  </si>
  <si>
    <t>强制</t>
  </si>
  <si>
    <t>疫苗经费</t>
  </si>
  <si>
    <t>备注</t>
  </si>
  <si>
    <t>处理</t>
  </si>
  <si>
    <t>扑杀</t>
  </si>
  <si>
    <t>总计</t>
  </si>
  <si>
    <t>长春市</t>
  </si>
  <si>
    <t>无害化处理含九台区127.66、双阳区24.66；购买防疫服务含九台区71.84、双阳区31.51；强制扑杀含双阳区24.56；疫苗经费含九台区332、双阳区160。</t>
  </si>
  <si>
    <t>德惠市</t>
  </si>
  <si>
    <t>农安县</t>
  </si>
  <si>
    <t>榆树市</t>
  </si>
  <si>
    <t>吉林市</t>
  </si>
  <si>
    <t>蛟河市</t>
  </si>
  <si>
    <t>磐石市</t>
  </si>
  <si>
    <t>桦甸市</t>
  </si>
  <si>
    <t>舒兰市</t>
  </si>
  <si>
    <t>永吉县</t>
  </si>
  <si>
    <t>四平市</t>
  </si>
  <si>
    <t>双辽市</t>
  </si>
  <si>
    <t>梨树县</t>
  </si>
  <si>
    <t>伊通县</t>
  </si>
  <si>
    <t>辽源市</t>
  </si>
  <si>
    <t>东丰县</t>
  </si>
  <si>
    <t>东辽县</t>
  </si>
  <si>
    <t>通化市</t>
  </si>
  <si>
    <t>集安市</t>
  </si>
  <si>
    <t>通化县</t>
  </si>
  <si>
    <t>柳河县</t>
  </si>
  <si>
    <t>辉南县</t>
  </si>
  <si>
    <t>白山市</t>
  </si>
  <si>
    <t>无害化处理含江源区7.66；购买防疫服务含江源区13.52；疫苗经费含江源区37</t>
  </si>
  <si>
    <t>临江市</t>
  </si>
  <si>
    <t>靖宇县</t>
  </si>
  <si>
    <t>抚松县</t>
  </si>
  <si>
    <t>长白县</t>
  </si>
  <si>
    <t>白城市</t>
  </si>
  <si>
    <t>无害化处理含洮北区2.17</t>
  </si>
  <si>
    <t>镇赉县</t>
  </si>
  <si>
    <t>洮南市</t>
  </si>
  <si>
    <t>通榆县</t>
  </si>
  <si>
    <t>大安市</t>
  </si>
  <si>
    <t>松原市</t>
  </si>
  <si>
    <t>前郭县</t>
  </si>
  <si>
    <t>长岭县</t>
  </si>
  <si>
    <t>扶余市</t>
  </si>
  <si>
    <t>乾安县</t>
  </si>
  <si>
    <t>延边州</t>
  </si>
  <si>
    <t xml:space="preserve">    延吉市</t>
  </si>
  <si>
    <t xml:space="preserve">    图们市</t>
  </si>
  <si>
    <t xml:space="preserve">    和龙市</t>
  </si>
  <si>
    <t xml:space="preserve">    龙井市</t>
  </si>
  <si>
    <t xml:space="preserve">    汪清县</t>
  </si>
  <si>
    <t xml:space="preserve">    安图县</t>
  </si>
  <si>
    <t xml:space="preserve">    珲春市</t>
  </si>
  <si>
    <t xml:space="preserve">    敦化市</t>
  </si>
  <si>
    <t>公主岭市</t>
  </si>
  <si>
    <t>梅河口市</t>
  </si>
  <si>
    <t>长白山管委会</t>
  </si>
  <si>
    <t>附件2：</t>
  </si>
  <si>
    <t>2018年省级畜禽防疫及无害化处理补助资金
分配明细表（总表不发）</t>
  </si>
  <si>
    <t>单位名称</t>
  </si>
  <si>
    <t>提前下达部分</t>
  </si>
  <si>
    <t>屠宰环节无害化处理</t>
  </si>
  <si>
    <t>此次拨付</t>
  </si>
  <si>
    <t>小计</t>
  </si>
  <si>
    <t>养殖环节无害化处理</t>
  </si>
  <si>
    <t>强制
扑杀</t>
  </si>
  <si>
    <t>省畜牧业局小计</t>
  </si>
  <si>
    <t xml:space="preserve">    局本级</t>
  </si>
  <si>
    <t xml:space="preserve">    省动物疫控中心</t>
  </si>
  <si>
    <t xml:space="preserve">    省牧业信息中心</t>
  </si>
  <si>
    <t xml:space="preserve">    省屠宰办</t>
  </si>
  <si>
    <t xml:space="preserve">    省药监所</t>
  </si>
  <si>
    <t>市县小计</t>
  </si>
  <si>
    <t>养殖环节无害化处理含九台区80.94、双阳区15.63；强制扑杀含双阳区16.4</t>
  </si>
  <si>
    <t xml:space="preserve">农安县              </t>
  </si>
  <si>
    <t xml:space="preserve">榆树市              </t>
  </si>
  <si>
    <t xml:space="preserve">德惠市              </t>
  </si>
  <si>
    <t xml:space="preserve">永吉县              </t>
  </si>
  <si>
    <t xml:space="preserve">蛟河市              </t>
  </si>
  <si>
    <t xml:space="preserve">桦甸市              </t>
  </si>
  <si>
    <t xml:space="preserve">舒兰市              </t>
  </si>
  <si>
    <t xml:space="preserve">磐石市              </t>
  </si>
  <si>
    <t xml:space="preserve">公主岭市            </t>
  </si>
  <si>
    <t xml:space="preserve">梨树县              </t>
  </si>
  <si>
    <t xml:space="preserve">伊通县          </t>
  </si>
  <si>
    <t xml:space="preserve">双辽市              </t>
  </si>
  <si>
    <t xml:space="preserve">东丰县              </t>
  </si>
  <si>
    <t xml:space="preserve">东辽县              </t>
  </si>
  <si>
    <t xml:space="preserve">梅河口市            </t>
  </si>
  <si>
    <t xml:space="preserve">通化县              </t>
  </si>
  <si>
    <t xml:space="preserve">辉南县              </t>
  </si>
  <si>
    <t xml:space="preserve">柳河县              </t>
  </si>
  <si>
    <t xml:space="preserve">集安市              </t>
  </si>
  <si>
    <t>养殖环节无害化含江源区4.86</t>
  </si>
  <si>
    <t xml:space="preserve">抚松县              </t>
  </si>
  <si>
    <t xml:space="preserve">靖宇县              </t>
  </si>
  <si>
    <t xml:space="preserve">长白县          </t>
  </si>
  <si>
    <t xml:space="preserve">临江市              </t>
  </si>
  <si>
    <t xml:space="preserve">前郭县          </t>
  </si>
  <si>
    <t xml:space="preserve">长岭县              </t>
  </si>
  <si>
    <t xml:space="preserve">乾安县              </t>
  </si>
  <si>
    <t xml:space="preserve">扶余市              </t>
  </si>
  <si>
    <t>养殖环节无害化含洮北区1.38</t>
  </si>
  <si>
    <t xml:space="preserve">镇赉县              </t>
  </si>
  <si>
    <t xml:space="preserve">通榆县              </t>
  </si>
  <si>
    <t xml:space="preserve">洮南市              </t>
  </si>
  <si>
    <t xml:space="preserve">大安市              </t>
  </si>
  <si>
    <t xml:space="preserve">    州本级</t>
  </si>
  <si>
    <t xml:space="preserve">    延吉市              </t>
  </si>
  <si>
    <t xml:space="preserve">    图们市              </t>
  </si>
  <si>
    <t xml:space="preserve">    敦化市              </t>
  </si>
  <si>
    <t xml:space="preserve">    珲春市              </t>
  </si>
  <si>
    <t xml:space="preserve">    龙井市              </t>
  </si>
  <si>
    <t xml:space="preserve">    和龙市              </t>
  </si>
  <si>
    <t xml:space="preserve">    汪清县              </t>
  </si>
  <si>
    <t xml:space="preserve">    安图县             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</si>
</sst>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0.00_);[Red]\(0.00\)"/>
  </numFmts>
  <fonts count="33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</font>
    <font>
      <sz val="20"/>
      <name val="华文中宋"/>
      <charset val="134"/>
    </font>
    <font>
      <b/>
      <sz val="20"/>
      <name val="宋体"/>
      <charset val="134"/>
      <scheme val="minor"/>
    </font>
    <font>
      <sz val="10"/>
      <name val="仿宋"/>
      <charset val="134"/>
    </font>
    <font>
      <b/>
      <sz val="10"/>
      <name val="仿宋"/>
      <charset val="134"/>
    </font>
    <font>
      <b/>
      <sz val="12"/>
      <name val="仿宋"/>
      <charset val="134"/>
    </font>
    <font>
      <b/>
      <sz val="9"/>
      <color theme="1"/>
      <name val="仿宋"/>
      <charset val="134"/>
    </font>
    <font>
      <sz val="20"/>
      <color theme="1"/>
      <name val="华文中宋"/>
      <charset val="134"/>
    </font>
    <font>
      <sz val="11"/>
      <color rgb="FF000000"/>
      <name val="仿宋"/>
      <charset val="134"/>
    </font>
    <font>
      <b/>
      <sz val="11"/>
      <color rgb="FF000000"/>
      <name val="仿宋"/>
      <charset val="134"/>
    </font>
    <font>
      <b/>
      <sz val="10"/>
      <color rgb="FF000000"/>
      <name val="仿宋"/>
      <charset val="134"/>
    </font>
    <font>
      <sz val="10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0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/>
    </xf>
    <xf numFmtId="0" fontId="4" fillId="0" borderId="0" xfId="49" applyNumberFormat="1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7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2" borderId="1" xfId="49" applyFont="1" applyFill="1" applyBorder="1" applyAlignment="1">
      <alignment horizontal="left" vertical="center"/>
    </xf>
    <xf numFmtId="0" fontId="6" fillId="2" borderId="1" xfId="49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55"/>
  <sheetViews>
    <sheetView topLeftCell="A17" workbookViewId="0">
      <selection activeCell="A7" sqref="$A7:$XFD7"/>
    </sheetView>
  </sheetViews>
  <sheetFormatPr defaultColWidth="8.87962962962963" defaultRowHeight="14.4" outlineLevelCol="6"/>
  <cols>
    <col min="1" max="1" width="14.6296296296296" customWidth="1"/>
    <col min="2" max="2" width="13.8796296296296" customWidth="1"/>
    <col min="3" max="6" width="11.5" customWidth="1"/>
    <col min="7" max="7" width="15.7777777777778" style="31" customWidth="1"/>
  </cols>
  <sheetData>
    <row r="1" spans="1:1">
      <c r="A1" t="s">
        <v>0</v>
      </c>
    </row>
    <row r="2" ht="57" customHeight="1" spans="1:7">
      <c r="A2" s="32" t="s">
        <v>1</v>
      </c>
      <c r="B2" s="32"/>
      <c r="C2" s="32"/>
      <c r="D2" s="32"/>
      <c r="E2" s="32"/>
      <c r="F2" s="32"/>
      <c r="G2" s="32"/>
    </row>
    <row r="3" spans="7:7">
      <c r="G3" s="33" t="s">
        <v>2</v>
      </c>
    </row>
    <row r="4" ht="15.95" customHeight="1" spans="1:7">
      <c r="A4" s="34" t="s">
        <v>3</v>
      </c>
      <c r="B4" s="35" t="s">
        <v>4</v>
      </c>
      <c r="C4" s="36" t="s">
        <v>5</v>
      </c>
      <c r="D4" s="35" t="s">
        <v>6</v>
      </c>
      <c r="E4" s="36" t="s">
        <v>7</v>
      </c>
      <c r="F4" s="35" t="s">
        <v>8</v>
      </c>
      <c r="G4" s="35" t="s">
        <v>9</v>
      </c>
    </row>
    <row r="5" spans="1:7">
      <c r="A5" s="34"/>
      <c r="B5" s="35"/>
      <c r="C5" s="37" t="s">
        <v>10</v>
      </c>
      <c r="D5" s="38"/>
      <c r="E5" s="37" t="s">
        <v>11</v>
      </c>
      <c r="F5" s="35"/>
      <c r="G5" s="35"/>
    </row>
    <row r="6" spans="1:7">
      <c r="A6" s="39" t="s">
        <v>12</v>
      </c>
      <c r="B6" s="40">
        <f t="shared" ref="B6:B8" si="0">C6+D6+E6+F6</f>
        <v>13675</v>
      </c>
      <c r="C6" s="41">
        <f t="shared" ref="C6:F6" si="1">SUM(C7:C44,C53,C54,C55)</f>
        <v>3399</v>
      </c>
      <c r="D6" s="41">
        <f t="shared" si="1"/>
        <v>2160</v>
      </c>
      <c r="E6" s="41">
        <f t="shared" si="1"/>
        <v>56</v>
      </c>
      <c r="F6" s="41">
        <f t="shared" si="1"/>
        <v>8060</v>
      </c>
      <c r="G6" s="42"/>
    </row>
    <row r="7" ht="120" spans="1:7">
      <c r="A7" s="43" t="s">
        <v>13</v>
      </c>
      <c r="B7" s="44">
        <f t="shared" si="0"/>
        <v>1050.91</v>
      </c>
      <c r="C7" s="45">
        <v>160.56</v>
      </c>
      <c r="D7" s="44">
        <v>139.79</v>
      </c>
      <c r="E7" s="44">
        <v>24.56</v>
      </c>
      <c r="F7" s="44">
        <v>726</v>
      </c>
      <c r="G7" s="43" t="s">
        <v>14</v>
      </c>
    </row>
    <row r="8" spans="1:7">
      <c r="A8" s="43" t="s">
        <v>15</v>
      </c>
      <c r="B8" s="44">
        <f t="shared" si="0"/>
        <v>605.19</v>
      </c>
      <c r="C8" s="45">
        <v>337.82</v>
      </c>
      <c r="D8" s="44">
        <v>71.37</v>
      </c>
      <c r="E8" s="46"/>
      <c r="F8" s="44">
        <v>196</v>
      </c>
      <c r="G8" s="47"/>
    </row>
    <row r="9" spans="1:7">
      <c r="A9" s="43" t="s">
        <v>16</v>
      </c>
      <c r="B9" s="44">
        <f t="shared" ref="B9:B55" si="2">C9+D9+E9+F9</f>
        <v>1733.19</v>
      </c>
      <c r="C9" s="45">
        <v>783.97</v>
      </c>
      <c r="D9" s="44">
        <v>87.36</v>
      </c>
      <c r="E9" s="44">
        <v>1.86</v>
      </c>
      <c r="F9" s="44">
        <v>860</v>
      </c>
      <c r="G9" s="47"/>
    </row>
    <row r="10" spans="1:7">
      <c r="A10" s="43" t="s">
        <v>17</v>
      </c>
      <c r="B10" s="44">
        <f t="shared" si="2"/>
        <v>134.66</v>
      </c>
      <c r="C10" s="45">
        <v>36.75</v>
      </c>
      <c r="D10" s="44">
        <v>89.91</v>
      </c>
      <c r="E10" s="46"/>
      <c r="F10" s="44">
        <v>8</v>
      </c>
      <c r="G10" s="47"/>
    </row>
    <row r="11" spans="1:7">
      <c r="A11" s="43" t="s">
        <v>18</v>
      </c>
      <c r="B11" s="44">
        <f t="shared" si="2"/>
        <v>445.37</v>
      </c>
      <c r="C11" s="45">
        <v>80.56</v>
      </c>
      <c r="D11" s="44">
        <v>80.41</v>
      </c>
      <c r="E11" s="44">
        <v>2.4</v>
      </c>
      <c r="F11" s="44">
        <v>282</v>
      </c>
      <c r="G11" s="47"/>
    </row>
    <row r="12" spans="1:7">
      <c r="A12" s="43" t="s">
        <v>19</v>
      </c>
      <c r="B12" s="44">
        <f t="shared" si="2"/>
        <v>210.96</v>
      </c>
      <c r="C12" s="45">
        <v>100.95</v>
      </c>
      <c r="D12" s="44">
        <v>59.32</v>
      </c>
      <c r="E12" s="44">
        <v>0.69</v>
      </c>
      <c r="F12" s="44">
        <v>50</v>
      </c>
      <c r="G12" s="47"/>
    </row>
    <row r="13" spans="1:7">
      <c r="A13" s="43" t="s">
        <v>20</v>
      </c>
      <c r="B13" s="44">
        <f t="shared" si="2"/>
        <v>361.42</v>
      </c>
      <c r="C13" s="45">
        <v>192.55</v>
      </c>
      <c r="D13" s="44">
        <v>62.1</v>
      </c>
      <c r="E13" s="44">
        <v>1.77</v>
      </c>
      <c r="F13" s="44">
        <v>105</v>
      </c>
      <c r="G13" s="47"/>
    </row>
    <row r="14" spans="1:7">
      <c r="A14" s="43" t="s">
        <v>21</v>
      </c>
      <c r="B14" s="44">
        <f t="shared" si="2"/>
        <v>142.21</v>
      </c>
      <c r="C14" s="45">
        <v>41.19</v>
      </c>
      <c r="D14" s="44">
        <v>41.02</v>
      </c>
      <c r="E14" s="46"/>
      <c r="F14" s="44">
        <v>60</v>
      </c>
      <c r="G14" s="47"/>
    </row>
    <row r="15" spans="1:7">
      <c r="A15" s="43" t="s">
        <v>22</v>
      </c>
      <c r="B15" s="44">
        <f t="shared" si="2"/>
        <v>124.51</v>
      </c>
      <c r="C15" s="45">
        <v>75.4</v>
      </c>
      <c r="D15" s="44">
        <v>48.66</v>
      </c>
      <c r="E15" s="44">
        <v>0.45</v>
      </c>
      <c r="F15" s="44">
        <v>0</v>
      </c>
      <c r="G15" s="47"/>
    </row>
    <row r="16" spans="1:7">
      <c r="A16" s="43" t="s">
        <v>23</v>
      </c>
      <c r="B16" s="44">
        <f t="shared" si="2"/>
        <v>249.48</v>
      </c>
      <c r="C16" s="45">
        <v>91.66</v>
      </c>
      <c r="D16" s="44">
        <v>32.44</v>
      </c>
      <c r="E16" s="44">
        <v>1.38</v>
      </c>
      <c r="F16" s="44">
        <v>124</v>
      </c>
      <c r="G16" s="47"/>
    </row>
    <row r="17" spans="1:7">
      <c r="A17" s="43" t="s">
        <v>24</v>
      </c>
      <c r="B17" s="44">
        <f t="shared" si="2"/>
        <v>245</v>
      </c>
      <c r="C17" s="45">
        <v>65.84</v>
      </c>
      <c r="D17" s="44">
        <v>20.16</v>
      </c>
      <c r="E17" s="44">
        <v>0</v>
      </c>
      <c r="F17" s="44">
        <v>159</v>
      </c>
      <c r="G17" s="47"/>
    </row>
    <row r="18" spans="1:7">
      <c r="A18" s="43" t="s">
        <v>25</v>
      </c>
      <c r="B18" s="44">
        <f t="shared" si="2"/>
        <v>346.64</v>
      </c>
      <c r="C18" s="45">
        <v>119.6</v>
      </c>
      <c r="D18" s="44">
        <v>47.04</v>
      </c>
      <c r="E18" s="44"/>
      <c r="F18" s="44">
        <v>180</v>
      </c>
      <c r="G18" s="47"/>
    </row>
    <row r="19" spans="1:7">
      <c r="A19" s="43" t="s">
        <v>26</v>
      </c>
      <c r="B19" s="44">
        <f t="shared" si="2"/>
        <v>717</v>
      </c>
      <c r="C19" s="45">
        <v>126.58</v>
      </c>
      <c r="D19" s="44">
        <v>64.42</v>
      </c>
      <c r="E19" s="44"/>
      <c r="F19" s="44">
        <v>526</v>
      </c>
      <c r="G19" s="47"/>
    </row>
    <row r="20" spans="1:7">
      <c r="A20" s="43" t="s">
        <v>27</v>
      </c>
      <c r="B20" s="44">
        <f t="shared" si="2"/>
        <v>80.31</v>
      </c>
      <c r="C20" s="45">
        <v>35.18</v>
      </c>
      <c r="D20" s="44">
        <v>43.33</v>
      </c>
      <c r="E20" s="44">
        <v>1.8</v>
      </c>
      <c r="F20" s="44">
        <v>0</v>
      </c>
      <c r="G20" s="47"/>
    </row>
    <row r="21" spans="1:7">
      <c r="A21" s="43" t="s">
        <v>28</v>
      </c>
      <c r="B21" s="44">
        <f t="shared" si="2"/>
        <v>95.75</v>
      </c>
      <c r="C21" s="45"/>
      <c r="D21" s="44">
        <v>12.75</v>
      </c>
      <c r="E21" s="44"/>
      <c r="F21" s="44">
        <v>83</v>
      </c>
      <c r="G21" s="47"/>
    </row>
    <row r="22" spans="1:7">
      <c r="A22" s="43" t="s">
        <v>29</v>
      </c>
      <c r="B22" s="44">
        <f t="shared" si="2"/>
        <v>103.23</v>
      </c>
      <c r="C22" s="48"/>
      <c r="D22" s="44">
        <v>54.23</v>
      </c>
      <c r="E22" s="46"/>
      <c r="F22" s="44">
        <v>49</v>
      </c>
      <c r="G22" s="47"/>
    </row>
    <row r="23" spans="1:7">
      <c r="A23" s="43" t="s">
        <v>30</v>
      </c>
      <c r="B23" s="44">
        <f t="shared" si="2"/>
        <v>131.96</v>
      </c>
      <c r="C23" s="45">
        <v>8.71</v>
      </c>
      <c r="D23" s="44">
        <v>53.07</v>
      </c>
      <c r="E23" s="44">
        <v>0.18</v>
      </c>
      <c r="F23" s="44">
        <v>70</v>
      </c>
      <c r="G23" s="47"/>
    </row>
    <row r="24" spans="1:7">
      <c r="A24" s="43" t="s">
        <v>31</v>
      </c>
      <c r="B24" s="44">
        <f t="shared" si="2"/>
        <v>83.37</v>
      </c>
      <c r="C24" s="45">
        <v>33.59</v>
      </c>
      <c r="D24" s="44">
        <v>8.57</v>
      </c>
      <c r="E24" s="44">
        <v>0.21</v>
      </c>
      <c r="F24" s="44">
        <v>41</v>
      </c>
      <c r="G24" s="47"/>
    </row>
    <row r="25" spans="1:7">
      <c r="A25" s="43" t="s">
        <v>32</v>
      </c>
      <c r="B25" s="44">
        <f t="shared" si="2"/>
        <v>105.38</v>
      </c>
      <c r="C25" s="45">
        <v>36.18</v>
      </c>
      <c r="D25" s="44">
        <v>29.2</v>
      </c>
      <c r="E25" s="46"/>
      <c r="F25" s="44">
        <v>40</v>
      </c>
      <c r="G25" s="47"/>
    </row>
    <row r="26" spans="1:7">
      <c r="A26" s="43" t="s">
        <v>33</v>
      </c>
      <c r="B26" s="44">
        <f t="shared" si="2"/>
        <v>105.37</v>
      </c>
      <c r="C26" s="45">
        <v>3.29</v>
      </c>
      <c r="D26" s="44">
        <v>37.08</v>
      </c>
      <c r="E26" s="46"/>
      <c r="F26" s="44">
        <v>65</v>
      </c>
      <c r="G26" s="47"/>
    </row>
    <row r="27" spans="1:7">
      <c r="A27" s="43" t="s">
        <v>34</v>
      </c>
      <c r="B27" s="44">
        <f t="shared" si="2"/>
        <v>286.48</v>
      </c>
      <c r="C27" s="45">
        <v>22.73</v>
      </c>
      <c r="D27" s="44">
        <v>50.75</v>
      </c>
      <c r="E27" s="46"/>
      <c r="F27" s="44">
        <v>213</v>
      </c>
      <c r="G27" s="47"/>
    </row>
    <row r="28" spans="1:7">
      <c r="A28" s="43" t="s">
        <v>35</v>
      </c>
      <c r="B28" s="44">
        <f t="shared" si="2"/>
        <v>88.26</v>
      </c>
      <c r="C28" s="45">
        <v>11.82</v>
      </c>
      <c r="D28" s="44">
        <v>32.44</v>
      </c>
      <c r="E28" s="46"/>
      <c r="F28" s="44">
        <v>44</v>
      </c>
      <c r="G28" s="47"/>
    </row>
    <row r="29" ht="60" spans="1:7">
      <c r="A29" s="43" t="s">
        <v>36</v>
      </c>
      <c r="B29" s="44">
        <f t="shared" si="2"/>
        <v>153.82</v>
      </c>
      <c r="C29" s="45">
        <v>30.63</v>
      </c>
      <c r="D29" s="44">
        <v>26.19</v>
      </c>
      <c r="E29" s="46"/>
      <c r="F29" s="44">
        <v>97</v>
      </c>
      <c r="G29" s="43" t="s">
        <v>37</v>
      </c>
    </row>
    <row r="30" spans="1:7">
      <c r="A30" s="43" t="s">
        <v>38</v>
      </c>
      <c r="B30" s="44">
        <f t="shared" si="2"/>
        <v>86.36</v>
      </c>
      <c r="C30" s="45">
        <v>40.9</v>
      </c>
      <c r="D30" s="44">
        <v>16.22</v>
      </c>
      <c r="E30" s="44">
        <v>0.24</v>
      </c>
      <c r="F30" s="44">
        <v>29</v>
      </c>
      <c r="G30" s="43"/>
    </row>
    <row r="31" spans="1:7">
      <c r="A31" s="43" t="s">
        <v>39</v>
      </c>
      <c r="B31" s="44">
        <f t="shared" si="2"/>
        <v>101.33</v>
      </c>
      <c r="C31" s="45">
        <v>16.61</v>
      </c>
      <c r="D31" s="44">
        <v>25.72</v>
      </c>
      <c r="E31" s="46"/>
      <c r="F31" s="44">
        <v>59</v>
      </c>
      <c r="G31" s="43"/>
    </row>
    <row r="32" spans="1:7">
      <c r="A32" s="43" t="s">
        <v>40</v>
      </c>
      <c r="B32" s="44">
        <f t="shared" si="2"/>
        <v>113.34</v>
      </c>
      <c r="C32" s="45">
        <v>31.68</v>
      </c>
      <c r="D32" s="44">
        <v>29.66</v>
      </c>
      <c r="E32" s="46"/>
      <c r="F32" s="44">
        <v>52</v>
      </c>
      <c r="G32" s="43"/>
    </row>
    <row r="33" spans="1:7">
      <c r="A33" s="43" t="s">
        <v>41</v>
      </c>
      <c r="B33" s="44">
        <f t="shared" si="2"/>
        <v>55.09</v>
      </c>
      <c r="C33" s="45">
        <v>6.79</v>
      </c>
      <c r="D33" s="44">
        <v>17.84</v>
      </c>
      <c r="E33" s="44">
        <v>17.46</v>
      </c>
      <c r="F33" s="44">
        <v>13</v>
      </c>
      <c r="G33" s="43"/>
    </row>
    <row r="34" ht="28" customHeight="1" spans="1:7">
      <c r="A34" s="43" t="s">
        <v>42</v>
      </c>
      <c r="B34" s="44">
        <f t="shared" si="2"/>
        <v>151.48</v>
      </c>
      <c r="C34" s="45">
        <v>2.17</v>
      </c>
      <c r="D34" s="44">
        <v>37.31</v>
      </c>
      <c r="E34" s="46"/>
      <c r="F34" s="44">
        <v>112</v>
      </c>
      <c r="G34" s="43" t="s">
        <v>43</v>
      </c>
    </row>
    <row r="35" spans="1:7">
      <c r="A35" s="43" t="s">
        <v>44</v>
      </c>
      <c r="B35" s="44">
        <f t="shared" si="2"/>
        <v>144.88</v>
      </c>
      <c r="C35" s="45">
        <v>25.44</v>
      </c>
      <c r="D35" s="44">
        <v>32.44</v>
      </c>
      <c r="E35" s="46"/>
      <c r="F35" s="44">
        <v>87</v>
      </c>
      <c r="G35" s="47"/>
    </row>
    <row r="36" spans="1:7">
      <c r="A36" s="43" t="s">
        <v>45</v>
      </c>
      <c r="B36" s="44">
        <f t="shared" si="2"/>
        <v>509.7</v>
      </c>
      <c r="C36" s="45">
        <v>401.49</v>
      </c>
      <c r="D36" s="44">
        <v>51.21</v>
      </c>
      <c r="E36" s="46"/>
      <c r="F36" s="44">
        <v>57</v>
      </c>
      <c r="G36" s="47"/>
    </row>
    <row r="37" spans="1:7">
      <c r="A37" s="43" t="s">
        <v>46</v>
      </c>
      <c r="B37" s="44">
        <f t="shared" si="2"/>
        <v>355.86</v>
      </c>
      <c r="C37" s="45">
        <v>3</v>
      </c>
      <c r="D37" s="44">
        <v>39.86</v>
      </c>
      <c r="E37" s="46"/>
      <c r="F37" s="44">
        <v>313</v>
      </c>
      <c r="G37" s="47"/>
    </row>
    <row r="38" spans="1:7">
      <c r="A38" s="43" t="s">
        <v>47</v>
      </c>
      <c r="B38" s="44">
        <f t="shared" si="2"/>
        <v>296.72</v>
      </c>
      <c r="C38" s="45">
        <v>0.04</v>
      </c>
      <c r="D38" s="44">
        <v>51.68</v>
      </c>
      <c r="E38" s="46"/>
      <c r="F38" s="44">
        <v>245</v>
      </c>
      <c r="G38" s="47"/>
    </row>
    <row r="39" spans="1:7">
      <c r="A39" s="43" t="s">
        <v>48</v>
      </c>
      <c r="B39" s="44">
        <f t="shared" si="2"/>
        <v>222.56</v>
      </c>
      <c r="C39" s="45">
        <v>34.61</v>
      </c>
      <c r="D39" s="44">
        <v>25.95</v>
      </c>
      <c r="E39" s="46"/>
      <c r="F39" s="44">
        <v>162</v>
      </c>
      <c r="G39" s="47"/>
    </row>
    <row r="40" spans="1:7">
      <c r="A40" s="43" t="s">
        <v>49</v>
      </c>
      <c r="B40" s="44">
        <f t="shared" si="2"/>
        <v>603.59</v>
      </c>
      <c r="C40" s="45">
        <v>115.6</v>
      </c>
      <c r="D40" s="44">
        <v>53.99</v>
      </c>
      <c r="E40" s="46"/>
      <c r="F40" s="44">
        <v>434</v>
      </c>
      <c r="G40" s="47"/>
    </row>
    <row r="41" spans="1:7">
      <c r="A41" s="43" t="s">
        <v>50</v>
      </c>
      <c r="B41" s="44">
        <f t="shared" si="2"/>
        <v>531.48</v>
      </c>
      <c r="C41" s="45">
        <v>16.72</v>
      </c>
      <c r="D41" s="44">
        <v>53.76</v>
      </c>
      <c r="E41" s="46"/>
      <c r="F41" s="44">
        <v>461</v>
      </c>
      <c r="G41" s="47"/>
    </row>
    <row r="42" spans="1:7">
      <c r="A42" s="43" t="s">
        <v>51</v>
      </c>
      <c r="B42" s="44">
        <f t="shared" si="2"/>
        <v>444.95</v>
      </c>
      <c r="C42" s="45">
        <v>28.2</v>
      </c>
      <c r="D42" s="44">
        <v>88.75</v>
      </c>
      <c r="E42" s="46"/>
      <c r="F42" s="44">
        <v>328</v>
      </c>
      <c r="G42" s="47"/>
    </row>
    <row r="43" spans="1:7">
      <c r="A43" s="43" t="s">
        <v>52</v>
      </c>
      <c r="B43" s="44">
        <f t="shared" si="2"/>
        <v>376.3</v>
      </c>
      <c r="C43" s="45">
        <v>1.3</v>
      </c>
      <c r="D43" s="44">
        <v>38</v>
      </c>
      <c r="E43" s="46"/>
      <c r="F43" s="44">
        <v>337</v>
      </c>
      <c r="G43" s="47"/>
    </row>
    <row r="44" spans="1:7">
      <c r="A44" s="43" t="s">
        <v>53</v>
      </c>
      <c r="B44" s="44">
        <f t="shared" si="2"/>
        <v>875.66</v>
      </c>
      <c r="C44" s="44">
        <f t="shared" ref="C44:F44" si="3">SUM(C45:C52)</f>
        <v>103.5</v>
      </c>
      <c r="D44" s="44">
        <f t="shared" si="3"/>
        <v>242.16</v>
      </c>
      <c r="E44" s="44"/>
      <c r="F44" s="44">
        <f t="shared" si="3"/>
        <v>530</v>
      </c>
      <c r="G44" s="47"/>
    </row>
    <row r="45" spans="1:7">
      <c r="A45" s="43" t="s">
        <v>54</v>
      </c>
      <c r="B45" s="44">
        <f t="shared" si="2"/>
        <v>72.79</v>
      </c>
      <c r="C45" s="45">
        <v>8.28</v>
      </c>
      <c r="D45" s="44">
        <v>12.51</v>
      </c>
      <c r="E45" s="46"/>
      <c r="F45" s="44">
        <v>52</v>
      </c>
      <c r="G45" s="47"/>
    </row>
    <row r="46" spans="1:7">
      <c r="A46" s="43" t="s">
        <v>55</v>
      </c>
      <c r="B46" s="44">
        <f t="shared" si="2"/>
        <v>59.95</v>
      </c>
      <c r="C46" s="45">
        <v>2.59</v>
      </c>
      <c r="D46" s="44">
        <v>11.36</v>
      </c>
      <c r="E46" s="46"/>
      <c r="F46" s="44">
        <v>46</v>
      </c>
      <c r="G46" s="47"/>
    </row>
    <row r="47" spans="1:7">
      <c r="A47" s="43" t="s">
        <v>56</v>
      </c>
      <c r="B47" s="44">
        <f t="shared" si="2"/>
        <v>135.48</v>
      </c>
      <c r="C47" s="45">
        <v>48.87</v>
      </c>
      <c r="D47" s="44">
        <v>17.61</v>
      </c>
      <c r="E47" s="46"/>
      <c r="F47" s="44">
        <v>69</v>
      </c>
      <c r="G47" s="47"/>
    </row>
    <row r="48" spans="1:7">
      <c r="A48" s="43" t="s">
        <v>57</v>
      </c>
      <c r="B48" s="44">
        <f t="shared" si="2"/>
        <v>61.58</v>
      </c>
      <c r="C48" s="45">
        <v>2.52</v>
      </c>
      <c r="D48" s="44">
        <v>15.06</v>
      </c>
      <c r="E48" s="46"/>
      <c r="F48" s="44">
        <v>44</v>
      </c>
      <c r="G48" s="47"/>
    </row>
    <row r="49" spans="1:7">
      <c r="A49" s="43" t="s">
        <v>58</v>
      </c>
      <c r="B49" s="44">
        <f t="shared" si="2"/>
        <v>97.69</v>
      </c>
      <c r="C49" s="45">
        <v>25.34</v>
      </c>
      <c r="D49" s="44">
        <v>46.35</v>
      </c>
      <c r="E49" s="46"/>
      <c r="F49" s="44">
        <v>26</v>
      </c>
      <c r="G49" s="47"/>
    </row>
    <row r="50" spans="1:7">
      <c r="A50" s="43" t="s">
        <v>59</v>
      </c>
      <c r="B50" s="44">
        <f t="shared" si="2"/>
        <v>70.07</v>
      </c>
      <c r="C50" s="45">
        <v>1.13</v>
      </c>
      <c r="D50" s="44">
        <v>41.94</v>
      </c>
      <c r="E50" s="46"/>
      <c r="F50" s="44">
        <v>27</v>
      </c>
      <c r="G50" s="47"/>
    </row>
    <row r="51" spans="1:7">
      <c r="A51" s="43" t="s">
        <v>60</v>
      </c>
      <c r="B51" s="44">
        <f t="shared" si="2"/>
        <v>78.2</v>
      </c>
      <c r="C51" s="45">
        <v>8.16</v>
      </c>
      <c r="D51" s="44">
        <v>28.04</v>
      </c>
      <c r="E51" s="46"/>
      <c r="F51" s="44">
        <v>42</v>
      </c>
      <c r="G51" s="47"/>
    </row>
    <row r="52" spans="1:7">
      <c r="A52" s="43" t="s">
        <v>61</v>
      </c>
      <c r="B52" s="44">
        <f t="shared" si="2"/>
        <v>299.9</v>
      </c>
      <c r="C52" s="45">
        <v>6.61</v>
      </c>
      <c r="D52" s="44">
        <v>69.29</v>
      </c>
      <c r="E52" s="46"/>
      <c r="F52" s="44">
        <v>224</v>
      </c>
      <c r="G52" s="47"/>
    </row>
    <row r="53" spans="1:7">
      <c r="A53" s="43" t="s">
        <v>62</v>
      </c>
      <c r="B53" s="44">
        <f t="shared" si="2"/>
        <v>905.35</v>
      </c>
      <c r="C53" s="45">
        <v>125.73</v>
      </c>
      <c r="D53" s="44">
        <v>93.62</v>
      </c>
      <c r="E53" s="46"/>
      <c r="F53" s="44">
        <v>686</v>
      </c>
      <c r="G53" s="47"/>
    </row>
    <row r="54" spans="1:7">
      <c r="A54" s="43" t="s">
        <v>63</v>
      </c>
      <c r="B54" s="44">
        <f t="shared" si="2"/>
        <v>291.88</v>
      </c>
      <c r="C54" s="45">
        <v>49.66</v>
      </c>
      <c r="D54" s="44">
        <v>70.22</v>
      </c>
      <c r="E54" s="44">
        <v>3</v>
      </c>
      <c r="F54" s="44">
        <v>169</v>
      </c>
      <c r="G54" s="47"/>
    </row>
    <row r="55" spans="1:7">
      <c r="A55" s="43" t="s">
        <v>64</v>
      </c>
      <c r="B55" s="44">
        <f t="shared" si="2"/>
        <v>8</v>
      </c>
      <c r="C55" s="48"/>
      <c r="D55" s="46"/>
      <c r="E55" s="46"/>
      <c r="F55" s="44">
        <v>8</v>
      </c>
      <c r="G55" s="47"/>
    </row>
  </sheetData>
  <mergeCells count="6">
    <mergeCell ref="A2:G2"/>
    <mergeCell ref="A4:A5"/>
    <mergeCell ref="B4:B5"/>
    <mergeCell ref="D4:D5"/>
    <mergeCell ref="F4:F5"/>
    <mergeCell ref="G4:G5"/>
  </mergeCells>
  <printOptions horizontalCentered="1"/>
  <pageMargins left="0.751388888888889" right="0.751388888888889" top="1" bottom="1" header="0.511805555555556" footer="0.511805555555556"/>
  <pageSetup paperSize="9" scale="97" fitToHeight="0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63"/>
  <sheetViews>
    <sheetView tabSelected="1" workbookViewId="0">
      <selection activeCell="A15" sqref="$A15:$XFD15"/>
    </sheetView>
  </sheetViews>
  <sheetFormatPr defaultColWidth="8.88888888888889" defaultRowHeight="14.4" outlineLevelCol="7"/>
  <cols>
    <col min="1" max="1" width="20.3333333333333" customWidth="1"/>
    <col min="2" max="2" width="10.5555555555556" customWidth="1"/>
    <col min="3" max="3" width="11" customWidth="1"/>
    <col min="4" max="4" width="11.2222222222222" customWidth="1"/>
    <col min="5" max="5" width="8.55555555555556" customWidth="1"/>
    <col min="6" max="6" width="9.77777777777778" customWidth="1"/>
    <col min="7" max="7" width="8.77777777777778" customWidth="1"/>
    <col min="8" max="8" width="11.8888888888889" customWidth="1"/>
  </cols>
  <sheetData>
    <row r="1" ht="15.6" spans="1:8">
      <c r="A1" s="1" t="s">
        <v>65</v>
      </c>
      <c r="B1" s="2"/>
      <c r="C1" s="3"/>
      <c r="D1" s="4"/>
      <c r="E1" s="4"/>
      <c r="F1" s="4"/>
      <c r="G1" s="4"/>
      <c r="H1" s="5"/>
    </row>
    <row r="2" ht="61" customHeight="1" spans="1:8">
      <c r="A2" s="6" t="s">
        <v>66</v>
      </c>
      <c r="B2" s="6"/>
      <c r="C2" s="6"/>
      <c r="D2" s="7"/>
      <c r="E2" s="7"/>
      <c r="F2" s="7"/>
      <c r="G2" s="7"/>
      <c r="H2" s="6"/>
    </row>
    <row r="3" ht="25.8" spans="1:8">
      <c r="A3" s="8"/>
      <c r="B3" s="8"/>
      <c r="C3" s="8"/>
      <c r="D3" s="9"/>
      <c r="E3" s="9"/>
      <c r="F3" s="9"/>
      <c r="G3" s="9"/>
      <c r="H3" s="10" t="s">
        <v>2</v>
      </c>
    </row>
    <row r="4" spans="1:8">
      <c r="A4" s="11" t="s">
        <v>67</v>
      </c>
      <c r="B4" s="12" t="s">
        <v>4</v>
      </c>
      <c r="C4" s="13" t="s">
        <v>68</v>
      </c>
      <c r="D4" s="14" t="s">
        <v>69</v>
      </c>
      <c r="E4" s="14" t="s">
        <v>70</v>
      </c>
      <c r="F4" s="14"/>
      <c r="G4" s="14"/>
      <c r="H4" s="13" t="s">
        <v>9</v>
      </c>
    </row>
    <row r="5" ht="36" spans="1:8">
      <c r="A5" s="11"/>
      <c r="B5" s="12"/>
      <c r="C5" s="13"/>
      <c r="D5" s="14"/>
      <c r="E5" s="14" t="s">
        <v>71</v>
      </c>
      <c r="F5" s="14" t="s">
        <v>72</v>
      </c>
      <c r="G5" s="14" t="s">
        <v>73</v>
      </c>
      <c r="H5" s="13"/>
    </row>
    <row r="6" ht="15.6" spans="1:8">
      <c r="A6" s="15" t="s">
        <v>4</v>
      </c>
      <c r="B6" s="16">
        <f>C6+D6+E6</f>
        <v>14463.98</v>
      </c>
      <c r="C6" s="17">
        <v>12070</v>
      </c>
      <c r="D6" s="16">
        <f t="shared" ref="D6:G6" si="0">D13</f>
        <v>164.98</v>
      </c>
      <c r="E6" s="16">
        <f t="shared" si="0"/>
        <v>2229</v>
      </c>
      <c r="F6" s="16">
        <f t="shared" si="0"/>
        <v>2155</v>
      </c>
      <c r="G6" s="16">
        <f t="shared" si="0"/>
        <v>74</v>
      </c>
      <c r="H6" s="18"/>
    </row>
    <row r="7" spans="1:8">
      <c r="A7" s="19" t="s">
        <v>74</v>
      </c>
      <c r="B7" s="20">
        <f t="shared" ref="B7:B12" si="1">C7+D7</f>
        <v>2860</v>
      </c>
      <c r="C7" s="21">
        <v>2860</v>
      </c>
      <c r="D7" s="20"/>
      <c r="E7" s="20"/>
      <c r="F7" s="20"/>
      <c r="G7" s="20"/>
      <c r="H7" s="22"/>
    </row>
    <row r="8" spans="1:8">
      <c r="A8" s="23" t="s">
        <v>75</v>
      </c>
      <c r="B8" s="20">
        <f t="shared" si="1"/>
        <v>990</v>
      </c>
      <c r="C8" s="24">
        <v>990</v>
      </c>
      <c r="D8" s="25"/>
      <c r="E8" s="25"/>
      <c r="F8" s="25"/>
      <c r="G8" s="25"/>
      <c r="H8" s="26"/>
    </row>
    <row r="9" ht="15.6" spans="1:8">
      <c r="A9" s="23" t="s">
        <v>76</v>
      </c>
      <c r="B9" s="20">
        <f t="shared" si="1"/>
        <v>340</v>
      </c>
      <c r="C9" s="24">
        <v>340</v>
      </c>
      <c r="D9" s="25"/>
      <c r="E9" s="25"/>
      <c r="F9" s="25"/>
      <c r="G9" s="25"/>
      <c r="H9" s="27"/>
    </row>
    <row r="10" spans="1:8">
      <c r="A10" s="23" t="s">
        <v>77</v>
      </c>
      <c r="B10" s="20">
        <f t="shared" si="1"/>
        <v>300</v>
      </c>
      <c r="C10" s="24">
        <v>300</v>
      </c>
      <c r="D10" s="25"/>
      <c r="E10" s="25"/>
      <c r="F10" s="25"/>
      <c r="G10" s="25"/>
      <c r="H10" s="26"/>
    </row>
    <row r="11" spans="1:8">
      <c r="A11" s="23" t="s">
        <v>78</v>
      </c>
      <c r="B11" s="20">
        <f t="shared" si="1"/>
        <v>1200</v>
      </c>
      <c r="C11" s="24">
        <v>1200</v>
      </c>
      <c r="D11" s="25"/>
      <c r="E11" s="25"/>
      <c r="F11" s="25"/>
      <c r="G11" s="25"/>
      <c r="H11" s="26"/>
    </row>
    <row r="12" ht="15.6" spans="1:8">
      <c r="A12" s="23" t="s">
        <v>79</v>
      </c>
      <c r="B12" s="20">
        <f t="shared" si="1"/>
        <v>30</v>
      </c>
      <c r="C12" s="24">
        <v>30</v>
      </c>
      <c r="D12" s="25"/>
      <c r="E12" s="25"/>
      <c r="F12" s="25"/>
      <c r="G12" s="25"/>
      <c r="H12" s="27"/>
    </row>
    <row r="13" ht="15.6" spans="1:8">
      <c r="A13" s="28" t="s">
        <v>80</v>
      </c>
      <c r="B13" s="29">
        <f>C13+D13+E13</f>
        <v>11603.98</v>
      </c>
      <c r="C13" s="17">
        <v>9210</v>
      </c>
      <c r="D13" s="16">
        <f t="shared" ref="D13:G13" si="2">SUM(D14:D53)</f>
        <v>164.98</v>
      </c>
      <c r="E13" s="16">
        <f t="shared" si="2"/>
        <v>2229</v>
      </c>
      <c r="F13" s="16">
        <f t="shared" si="2"/>
        <v>2155</v>
      </c>
      <c r="G13" s="16">
        <f t="shared" si="2"/>
        <v>74</v>
      </c>
      <c r="H13" s="18"/>
    </row>
    <row r="14" ht="89" customHeight="1" spans="1:8">
      <c r="A14" s="23" t="s">
        <v>13</v>
      </c>
      <c r="B14" s="20">
        <f>C14+D14+E14</f>
        <v>841.97</v>
      </c>
      <c r="C14" s="24">
        <v>692</v>
      </c>
      <c r="D14" s="25">
        <v>31.78</v>
      </c>
      <c r="E14" s="25">
        <f t="shared" ref="E14:E52" si="3">F14+G14</f>
        <v>118.19</v>
      </c>
      <c r="F14" s="25">
        <v>101.79</v>
      </c>
      <c r="G14" s="25">
        <v>16.4</v>
      </c>
      <c r="H14" s="30" t="s">
        <v>81</v>
      </c>
    </row>
    <row r="15" ht="15.6" spans="1:8">
      <c r="A15" s="23" t="s">
        <v>82</v>
      </c>
      <c r="B15" s="20">
        <f t="shared" ref="B13:B15" si="4">C15+D15+E15</f>
        <v>1271.86</v>
      </c>
      <c r="C15" s="24">
        <v>731</v>
      </c>
      <c r="D15" s="25">
        <v>42.45</v>
      </c>
      <c r="E15" s="25">
        <f t="shared" si="3"/>
        <v>498.41</v>
      </c>
      <c r="F15" s="25">
        <v>497.03</v>
      </c>
      <c r="G15" s="25">
        <v>1.38</v>
      </c>
      <c r="H15" s="27"/>
    </row>
    <row r="16" ht="15.6" spans="1:8">
      <c r="A16" s="23" t="s">
        <v>83</v>
      </c>
      <c r="B16" s="20">
        <f t="shared" ref="B15:B46" si="5">C16+D16+E16</f>
        <v>913.1</v>
      </c>
      <c r="C16" s="24">
        <v>889</v>
      </c>
      <c r="D16" s="25">
        <v>0.8</v>
      </c>
      <c r="E16" s="25">
        <f t="shared" si="3"/>
        <v>23.3</v>
      </c>
      <c r="F16" s="25">
        <v>23.3</v>
      </c>
      <c r="G16" s="25"/>
      <c r="H16" s="27"/>
    </row>
    <row r="17" ht="15.6" spans="1:8">
      <c r="A17" s="23" t="s">
        <v>84</v>
      </c>
      <c r="B17" s="20">
        <f t="shared" si="5"/>
        <v>830.32</v>
      </c>
      <c r="C17" s="24">
        <v>616</v>
      </c>
      <c r="D17" s="25">
        <v>0.14</v>
      </c>
      <c r="E17" s="25">
        <f t="shared" si="3"/>
        <v>214.18</v>
      </c>
      <c r="F17" s="25">
        <v>214.18</v>
      </c>
      <c r="G17" s="25"/>
      <c r="H17" s="27"/>
    </row>
    <row r="18" ht="15.6" spans="1:8">
      <c r="A18" s="23" t="s">
        <v>18</v>
      </c>
      <c r="B18" s="20">
        <f t="shared" si="5"/>
        <v>197.71</v>
      </c>
      <c r="C18" s="24">
        <v>144</v>
      </c>
      <c r="D18" s="25">
        <v>0.09</v>
      </c>
      <c r="E18" s="25">
        <f t="shared" si="3"/>
        <v>53.62</v>
      </c>
      <c r="F18" s="25">
        <v>51.08</v>
      </c>
      <c r="G18" s="25">
        <v>2.54</v>
      </c>
      <c r="H18" s="27"/>
    </row>
    <row r="19" ht="15.6" spans="1:8">
      <c r="A19" s="23" t="s">
        <v>85</v>
      </c>
      <c r="B19" s="20">
        <f t="shared" si="5"/>
        <v>123.32</v>
      </c>
      <c r="C19" s="24">
        <v>64</v>
      </c>
      <c r="D19" s="25">
        <v>0.84</v>
      </c>
      <c r="E19" s="25">
        <f t="shared" si="3"/>
        <v>58.48</v>
      </c>
      <c r="F19" s="25">
        <v>58.11</v>
      </c>
      <c r="G19" s="25">
        <v>0.37</v>
      </c>
      <c r="H19" s="27"/>
    </row>
    <row r="20" ht="15.6" spans="1:8">
      <c r="A20" s="23" t="s">
        <v>86</v>
      </c>
      <c r="B20" s="20">
        <f t="shared" si="5"/>
        <v>274.27</v>
      </c>
      <c r="C20" s="24">
        <v>209</v>
      </c>
      <c r="D20" s="25">
        <v>0.87</v>
      </c>
      <c r="E20" s="25">
        <f t="shared" si="3"/>
        <v>64.4</v>
      </c>
      <c r="F20" s="25">
        <v>64</v>
      </c>
      <c r="G20" s="25">
        <v>0.4</v>
      </c>
      <c r="H20" s="27"/>
    </row>
    <row r="21" ht="15.6" spans="1:8">
      <c r="A21" s="23" t="s">
        <v>87</v>
      </c>
      <c r="B21" s="20">
        <f t="shared" si="5"/>
        <v>115.33</v>
      </c>
      <c r="C21" s="24">
        <v>89</v>
      </c>
      <c r="D21" s="25">
        <v>0.22</v>
      </c>
      <c r="E21" s="25">
        <f t="shared" si="3"/>
        <v>26.11</v>
      </c>
      <c r="F21" s="25">
        <v>26.11</v>
      </c>
      <c r="G21" s="25"/>
      <c r="H21" s="27"/>
    </row>
    <row r="22" ht="15.6" spans="1:8">
      <c r="A22" s="23" t="s">
        <v>88</v>
      </c>
      <c r="B22" s="20">
        <f t="shared" si="5"/>
        <v>410.71</v>
      </c>
      <c r="C22" s="24">
        <v>362</v>
      </c>
      <c r="D22" s="25"/>
      <c r="E22" s="25">
        <f t="shared" si="3"/>
        <v>48.71</v>
      </c>
      <c r="F22" s="25">
        <v>47.8</v>
      </c>
      <c r="G22" s="25">
        <v>0.91</v>
      </c>
      <c r="H22" s="27"/>
    </row>
    <row r="23" ht="15.6" spans="1:8">
      <c r="A23" s="23" t="s">
        <v>89</v>
      </c>
      <c r="B23" s="20">
        <f t="shared" si="5"/>
        <v>308.94</v>
      </c>
      <c r="C23" s="24">
        <v>183</v>
      </c>
      <c r="D23" s="25">
        <v>1.5</v>
      </c>
      <c r="E23" s="25">
        <f t="shared" si="3"/>
        <v>124.44</v>
      </c>
      <c r="F23" s="25">
        <v>122.08</v>
      </c>
      <c r="G23" s="25">
        <v>2.36</v>
      </c>
      <c r="H23" s="27"/>
    </row>
    <row r="24" ht="15.6" spans="1:8">
      <c r="A24" s="23" t="s">
        <v>24</v>
      </c>
      <c r="B24" s="20">
        <f t="shared" si="5"/>
        <v>148.5</v>
      </c>
      <c r="C24" s="24">
        <v>76</v>
      </c>
      <c r="D24" s="25">
        <v>30.76</v>
      </c>
      <c r="E24" s="25">
        <f t="shared" si="3"/>
        <v>41.74</v>
      </c>
      <c r="F24" s="25">
        <v>41.74</v>
      </c>
      <c r="G24" s="25"/>
      <c r="H24" s="27"/>
    </row>
    <row r="25" ht="15.6" spans="1:8">
      <c r="A25" s="23" t="s">
        <v>90</v>
      </c>
      <c r="B25" s="20">
        <f t="shared" si="5"/>
        <v>571.01</v>
      </c>
      <c r="C25" s="24">
        <v>481</v>
      </c>
      <c r="D25" s="25">
        <v>10.3</v>
      </c>
      <c r="E25" s="25">
        <f t="shared" si="3"/>
        <v>79.71</v>
      </c>
      <c r="F25" s="25">
        <v>79.71</v>
      </c>
      <c r="G25" s="25"/>
      <c r="H25" s="27"/>
    </row>
    <row r="26" ht="15.6" spans="1:8">
      <c r="A26" s="23" t="s">
        <v>91</v>
      </c>
      <c r="B26" s="20">
        <f t="shared" si="5"/>
        <v>676.27</v>
      </c>
      <c r="C26" s="24">
        <v>584</v>
      </c>
      <c r="D26" s="25">
        <v>12.02</v>
      </c>
      <c r="E26" s="25">
        <f t="shared" si="3"/>
        <v>80.25</v>
      </c>
      <c r="F26" s="25">
        <v>80.25</v>
      </c>
      <c r="G26" s="25"/>
      <c r="H26" s="27"/>
    </row>
    <row r="27" ht="15.6" spans="1:8">
      <c r="A27" s="23" t="s">
        <v>92</v>
      </c>
      <c r="B27" s="20">
        <f t="shared" si="5"/>
        <v>515.76</v>
      </c>
      <c r="C27" s="24">
        <v>486</v>
      </c>
      <c r="D27" s="25">
        <v>2.78</v>
      </c>
      <c r="E27" s="25">
        <f t="shared" si="3"/>
        <v>26.98</v>
      </c>
      <c r="F27" s="25">
        <v>22.3</v>
      </c>
      <c r="G27" s="25">
        <v>4.68</v>
      </c>
      <c r="H27" s="27"/>
    </row>
    <row r="28" ht="15.6" spans="1:8">
      <c r="A28" s="23" t="s">
        <v>93</v>
      </c>
      <c r="B28" s="20">
        <f t="shared" si="5"/>
        <v>416.01</v>
      </c>
      <c r="C28" s="24">
        <v>340</v>
      </c>
      <c r="D28" s="25">
        <v>0.18</v>
      </c>
      <c r="E28" s="25">
        <f t="shared" si="3"/>
        <v>75.83</v>
      </c>
      <c r="F28" s="25">
        <v>75.83</v>
      </c>
      <c r="G28" s="25"/>
      <c r="H28" s="27"/>
    </row>
    <row r="29" ht="15.6" spans="1:8">
      <c r="A29" s="23" t="s">
        <v>28</v>
      </c>
      <c r="B29" s="20">
        <f t="shared" si="5"/>
        <v>18.71</v>
      </c>
      <c r="C29" s="24">
        <v>18</v>
      </c>
      <c r="D29" s="25">
        <v>0.71</v>
      </c>
      <c r="E29" s="25">
        <f t="shared" si="3"/>
        <v>0</v>
      </c>
      <c r="F29" s="25"/>
      <c r="G29" s="25"/>
      <c r="H29" s="27"/>
    </row>
    <row r="30" ht="15.6" spans="1:8">
      <c r="A30" s="23" t="s">
        <v>94</v>
      </c>
      <c r="B30" s="20">
        <f t="shared" si="5"/>
        <v>187.27</v>
      </c>
      <c r="C30" s="24">
        <v>187</v>
      </c>
      <c r="D30" s="25">
        <v>0.27</v>
      </c>
      <c r="E30" s="25">
        <f t="shared" si="3"/>
        <v>0</v>
      </c>
      <c r="F30" s="25"/>
      <c r="G30" s="25"/>
      <c r="H30" s="27"/>
    </row>
    <row r="31" ht="15.6" spans="1:8">
      <c r="A31" s="23" t="s">
        <v>95</v>
      </c>
      <c r="B31" s="20">
        <f t="shared" si="5"/>
        <v>101.63</v>
      </c>
      <c r="C31" s="24">
        <v>96</v>
      </c>
      <c r="D31" s="25"/>
      <c r="E31" s="25">
        <f t="shared" si="3"/>
        <v>5.63</v>
      </c>
      <c r="F31" s="25">
        <v>5.52</v>
      </c>
      <c r="G31" s="25">
        <v>0.11</v>
      </c>
      <c r="H31" s="27"/>
    </row>
    <row r="32" ht="15.6" spans="1:8">
      <c r="A32" s="23" t="s">
        <v>31</v>
      </c>
      <c r="B32" s="20">
        <f t="shared" si="5"/>
        <v>69.89</v>
      </c>
      <c r="C32" s="24">
        <v>45</v>
      </c>
      <c r="D32" s="25">
        <v>0.27</v>
      </c>
      <c r="E32" s="25">
        <f t="shared" si="3"/>
        <v>24.62</v>
      </c>
      <c r="F32" s="25">
        <v>21.3</v>
      </c>
      <c r="G32" s="25">
        <v>3.32</v>
      </c>
      <c r="H32" s="27"/>
    </row>
    <row r="33" ht="15.6" spans="1:8">
      <c r="A33" s="23" t="s">
        <v>96</v>
      </c>
      <c r="B33" s="20">
        <f t="shared" si="5"/>
        <v>168.09</v>
      </c>
      <c r="C33" s="24">
        <v>134</v>
      </c>
      <c r="D33" s="25">
        <v>0.09</v>
      </c>
      <c r="E33" s="25">
        <f t="shared" si="3"/>
        <v>34</v>
      </c>
      <c r="F33" s="25">
        <v>31.49</v>
      </c>
      <c r="G33" s="25">
        <v>2.51</v>
      </c>
      <c r="H33" s="27"/>
    </row>
    <row r="34" ht="15.6" spans="1:8">
      <c r="A34" s="23" t="s">
        <v>97</v>
      </c>
      <c r="B34" s="20">
        <f t="shared" si="5"/>
        <v>50.49</v>
      </c>
      <c r="C34" s="24">
        <v>48</v>
      </c>
      <c r="D34" s="25">
        <v>0.4</v>
      </c>
      <c r="E34" s="25">
        <f t="shared" si="3"/>
        <v>2.09</v>
      </c>
      <c r="F34" s="25">
        <v>2.09</v>
      </c>
      <c r="G34" s="25"/>
      <c r="H34" s="27"/>
    </row>
    <row r="35" ht="15.6" spans="1:8">
      <c r="A35" s="23" t="s">
        <v>98</v>
      </c>
      <c r="B35" s="20">
        <f t="shared" si="5"/>
        <v>86.5</v>
      </c>
      <c r="C35" s="24">
        <v>79</v>
      </c>
      <c r="D35" s="25"/>
      <c r="E35" s="25">
        <f t="shared" si="3"/>
        <v>7.5</v>
      </c>
      <c r="F35" s="25">
        <v>7.5</v>
      </c>
      <c r="G35" s="25"/>
      <c r="H35" s="27"/>
    </row>
    <row r="36" ht="15.6" spans="1:8">
      <c r="A36" s="23" t="s">
        <v>99</v>
      </c>
      <c r="B36" s="20">
        <f t="shared" si="5"/>
        <v>89</v>
      </c>
      <c r="C36" s="24">
        <v>73</v>
      </c>
      <c r="D36" s="25">
        <v>1.59</v>
      </c>
      <c r="E36" s="25">
        <f t="shared" si="3"/>
        <v>14.41</v>
      </c>
      <c r="F36" s="25">
        <v>14.41</v>
      </c>
      <c r="G36" s="25"/>
      <c r="H36" s="27"/>
    </row>
    <row r="37" ht="15.6" spans="1:8">
      <c r="A37" s="23" t="s">
        <v>100</v>
      </c>
      <c r="B37" s="20">
        <f t="shared" si="5"/>
        <v>56.03</v>
      </c>
      <c r="C37" s="24">
        <v>33</v>
      </c>
      <c r="D37" s="25">
        <v>0.09</v>
      </c>
      <c r="E37" s="25">
        <f t="shared" si="3"/>
        <v>22.94</v>
      </c>
      <c r="F37" s="25">
        <v>22.94</v>
      </c>
      <c r="G37" s="25"/>
      <c r="H37" s="27"/>
    </row>
    <row r="38" ht="36" spans="1:8">
      <c r="A38" s="23" t="s">
        <v>36</v>
      </c>
      <c r="B38" s="20">
        <f t="shared" si="5"/>
        <v>98.42</v>
      </c>
      <c r="C38" s="24">
        <v>76</v>
      </c>
      <c r="D38" s="25">
        <v>3</v>
      </c>
      <c r="E38" s="25">
        <f t="shared" si="3"/>
        <v>19.42</v>
      </c>
      <c r="F38" s="25">
        <v>19.42</v>
      </c>
      <c r="G38" s="25"/>
      <c r="H38" s="30" t="s">
        <v>101</v>
      </c>
    </row>
    <row r="39" ht="15.6" spans="1:8">
      <c r="A39" s="23" t="s">
        <v>102</v>
      </c>
      <c r="B39" s="20">
        <f t="shared" si="5"/>
        <v>57.47</v>
      </c>
      <c r="C39" s="24">
        <v>35</v>
      </c>
      <c r="D39" s="25">
        <v>2.38</v>
      </c>
      <c r="E39" s="25">
        <f t="shared" si="3"/>
        <v>20.09</v>
      </c>
      <c r="F39" s="25">
        <v>20.09</v>
      </c>
      <c r="G39" s="25"/>
      <c r="H39" s="27"/>
    </row>
    <row r="40" ht="15.6" spans="1:8">
      <c r="A40" s="23" t="s">
        <v>103</v>
      </c>
      <c r="B40" s="20">
        <f t="shared" si="5"/>
        <v>40.77</v>
      </c>
      <c r="C40" s="24">
        <v>29</v>
      </c>
      <c r="D40" s="25">
        <v>1.24</v>
      </c>
      <c r="E40" s="25">
        <f t="shared" si="3"/>
        <v>10.53</v>
      </c>
      <c r="F40" s="25">
        <v>10.53</v>
      </c>
      <c r="G40" s="25"/>
      <c r="H40" s="27"/>
    </row>
    <row r="41" ht="15.6" spans="1:8">
      <c r="A41" s="23" t="s">
        <v>104</v>
      </c>
      <c r="B41" s="20">
        <f t="shared" si="5"/>
        <v>103.25</v>
      </c>
      <c r="C41" s="24">
        <v>60</v>
      </c>
      <c r="D41" s="25"/>
      <c r="E41" s="25">
        <f t="shared" si="3"/>
        <v>43.25</v>
      </c>
      <c r="F41" s="25">
        <v>4.31</v>
      </c>
      <c r="G41" s="25">
        <v>38.94</v>
      </c>
      <c r="H41" s="27"/>
    </row>
    <row r="42" ht="15.6" spans="1:8">
      <c r="A42" s="23" t="s">
        <v>105</v>
      </c>
      <c r="B42" s="20">
        <f t="shared" si="5"/>
        <v>52.32</v>
      </c>
      <c r="C42" s="24">
        <v>26</v>
      </c>
      <c r="D42" s="25">
        <v>0.31</v>
      </c>
      <c r="E42" s="25">
        <f t="shared" si="3"/>
        <v>26.01</v>
      </c>
      <c r="F42" s="25">
        <v>25.93</v>
      </c>
      <c r="G42" s="25">
        <v>0.08</v>
      </c>
      <c r="H42" s="27"/>
    </row>
    <row r="43" ht="15.6" spans="1:8">
      <c r="A43" s="23" t="s">
        <v>48</v>
      </c>
      <c r="B43" s="20">
        <f t="shared" si="5"/>
        <v>77.17</v>
      </c>
      <c r="C43" s="24">
        <v>51</v>
      </c>
      <c r="D43" s="25">
        <v>4.23</v>
      </c>
      <c r="E43" s="25">
        <f t="shared" si="3"/>
        <v>21.94</v>
      </c>
      <c r="F43" s="25">
        <v>21.94</v>
      </c>
      <c r="G43" s="25"/>
      <c r="H43" s="27"/>
    </row>
    <row r="44" ht="15.6" spans="1:8">
      <c r="A44" s="23" t="s">
        <v>106</v>
      </c>
      <c r="B44" s="20">
        <f t="shared" si="5"/>
        <v>383.75</v>
      </c>
      <c r="C44" s="24">
        <v>309</v>
      </c>
      <c r="D44" s="25">
        <v>1.46</v>
      </c>
      <c r="E44" s="25">
        <f t="shared" si="3"/>
        <v>73.29</v>
      </c>
      <c r="F44" s="25">
        <v>73.29</v>
      </c>
      <c r="G44" s="25"/>
      <c r="H44" s="27"/>
    </row>
    <row r="45" ht="15.6" spans="1:8">
      <c r="A45" s="23" t="s">
        <v>107</v>
      </c>
      <c r="B45" s="20">
        <f t="shared" si="5"/>
        <v>357.66</v>
      </c>
      <c r="C45" s="24">
        <v>346</v>
      </c>
      <c r="D45" s="25">
        <v>1.06</v>
      </c>
      <c r="E45" s="25">
        <f t="shared" si="3"/>
        <v>10.6</v>
      </c>
      <c r="F45" s="25">
        <v>10.6</v>
      </c>
      <c r="G45" s="25"/>
      <c r="H45" s="27"/>
    </row>
    <row r="46" ht="15.6" spans="1:8">
      <c r="A46" s="23" t="s">
        <v>108</v>
      </c>
      <c r="B46" s="20">
        <f t="shared" si="5"/>
        <v>111.82</v>
      </c>
      <c r="C46" s="24">
        <v>111</v>
      </c>
      <c r="D46" s="25"/>
      <c r="E46" s="25">
        <f t="shared" si="3"/>
        <v>0.82</v>
      </c>
      <c r="F46" s="25">
        <v>0.82</v>
      </c>
      <c r="G46" s="25"/>
      <c r="H46" s="27"/>
    </row>
    <row r="47" ht="15.6" spans="1:8">
      <c r="A47" s="23" t="s">
        <v>109</v>
      </c>
      <c r="B47" s="20">
        <f t="shared" ref="B47:B63" si="6">C47+D47+E47</f>
        <v>314.48</v>
      </c>
      <c r="C47" s="24">
        <v>294</v>
      </c>
      <c r="D47" s="25">
        <v>2.6</v>
      </c>
      <c r="E47" s="25">
        <f t="shared" si="3"/>
        <v>17.88</v>
      </c>
      <c r="F47" s="25">
        <v>17.88</v>
      </c>
      <c r="G47" s="25"/>
      <c r="H47" s="27"/>
    </row>
    <row r="48" ht="36" spans="1:8">
      <c r="A48" s="23" t="s">
        <v>42</v>
      </c>
      <c r="B48" s="20">
        <f t="shared" si="6"/>
        <v>72.43</v>
      </c>
      <c r="C48" s="24">
        <v>71</v>
      </c>
      <c r="D48" s="25">
        <v>0.05</v>
      </c>
      <c r="E48" s="25">
        <f t="shared" si="3"/>
        <v>1.38</v>
      </c>
      <c r="F48" s="25">
        <v>1.38</v>
      </c>
      <c r="G48" s="25"/>
      <c r="H48" s="30" t="s">
        <v>110</v>
      </c>
    </row>
    <row r="49" ht="15.6" spans="1:8">
      <c r="A49" s="23" t="s">
        <v>111</v>
      </c>
      <c r="B49" s="20">
        <f t="shared" si="6"/>
        <v>96.71</v>
      </c>
      <c r="C49" s="24">
        <v>76</v>
      </c>
      <c r="D49" s="25">
        <v>4.58</v>
      </c>
      <c r="E49" s="25">
        <f t="shared" si="3"/>
        <v>16.13</v>
      </c>
      <c r="F49" s="25">
        <v>16.13</v>
      </c>
      <c r="G49" s="25"/>
      <c r="H49" s="27"/>
    </row>
    <row r="50" ht="15.6" spans="1:8">
      <c r="A50" s="23" t="s">
        <v>112</v>
      </c>
      <c r="B50" s="20">
        <f t="shared" si="6"/>
        <v>152.17</v>
      </c>
      <c r="C50" s="24">
        <v>150</v>
      </c>
      <c r="D50" s="25">
        <v>0.27</v>
      </c>
      <c r="E50" s="25">
        <f t="shared" si="3"/>
        <v>1.9</v>
      </c>
      <c r="F50" s="25">
        <v>1.9</v>
      </c>
      <c r="G50" s="25"/>
      <c r="H50" s="27"/>
    </row>
    <row r="51" ht="15.6" spans="1:8">
      <c r="A51" s="23" t="s">
        <v>113</v>
      </c>
      <c r="B51" s="20">
        <f t="shared" si="6"/>
        <v>452.57</v>
      </c>
      <c r="C51" s="24">
        <v>198</v>
      </c>
      <c r="D51" s="25"/>
      <c r="E51" s="25">
        <f t="shared" si="3"/>
        <v>254.57</v>
      </c>
      <c r="F51" s="25">
        <v>254.57</v>
      </c>
      <c r="G51" s="25"/>
      <c r="H51" s="27"/>
    </row>
    <row r="52" ht="15.6" spans="1:8">
      <c r="A52" s="23" t="s">
        <v>114</v>
      </c>
      <c r="B52" s="20">
        <f t="shared" si="6"/>
        <v>65.25</v>
      </c>
      <c r="C52" s="24">
        <v>65</v>
      </c>
      <c r="D52" s="25">
        <v>0.22</v>
      </c>
      <c r="E52" s="25">
        <f t="shared" si="3"/>
        <v>0.03</v>
      </c>
      <c r="F52" s="25">
        <v>0.03</v>
      </c>
      <c r="G52" s="25"/>
      <c r="H52" s="27"/>
    </row>
    <row r="53" ht="15.6" spans="1:8">
      <c r="A53" s="23" t="s">
        <v>53</v>
      </c>
      <c r="B53" s="20">
        <f t="shared" si="6"/>
        <v>615.05</v>
      </c>
      <c r="C53" s="24">
        <v>544</v>
      </c>
      <c r="D53" s="25">
        <v>5.43</v>
      </c>
      <c r="E53" s="25">
        <f>SUM(E54:E62)</f>
        <v>65.62</v>
      </c>
      <c r="F53" s="25">
        <f>SUM(F54:F62)</f>
        <v>65.62</v>
      </c>
      <c r="G53" s="25"/>
      <c r="H53" s="27"/>
    </row>
    <row r="54" ht="15.6" spans="1:8">
      <c r="A54" s="23" t="s">
        <v>115</v>
      </c>
      <c r="B54" s="20">
        <f t="shared" si="6"/>
        <v>40</v>
      </c>
      <c r="C54" s="24">
        <v>40</v>
      </c>
      <c r="D54" s="25"/>
      <c r="E54" s="25">
        <f t="shared" ref="E54:E63" si="7">F54+G54</f>
        <v>0</v>
      </c>
      <c r="F54" s="25"/>
      <c r="G54" s="25"/>
      <c r="H54" s="27"/>
    </row>
    <row r="55" ht="15.6" spans="1:8">
      <c r="A55" s="23" t="s">
        <v>116</v>
      </c>
      <c r="B55" s="20">
        <f t="shared" si="6"/>
        <v>24.39</v>
      </c>
      <c r="C55" s="24">
        <v>19</v>
      </c>
      <c r="D55" s="25">
        <v>0.14</v>
      </c>
      <c r="E55" s="25">
        <f t="shared" si="7"/>
        <v>5.25</v>
      </c>
      <c r="F55" s="25">
        <v>5.25</v>
      </c>
      <c r="G55" s="25"/>
      <c r="H55" s="27"/>
    </row>
    <row r="56" ht="15.6" spans="1:8">
      <c r="A56" s="23" t="s">
        <v>117</v>
      </c>
      <c r="B56" s="20">
        <f t="shared" si="6"/>
        <v>23.64</v>
      </c>
      <c r="C56" s="24">
        <v>22</v>
      </c>
      <c r="D56" s="25"/>
      <c r="E56" s="25">
        <f t="shared" si="7"/>
        <v>1.64</v>
      </c>
      <c r="F56" s="25">
        <v>1.64</v>
      </c>
      <c r="G56" s="25"/>
      <c r="H56" s="27"/>
    </row>
    <row r="57" ht="15.6" spans="1:8">
      <c r="A57" s="23" t="s">
        <v>118</v>
      </c>
      <c r="B57" s="20">
        <f t="shared" si="6"/>
        <v>156.2</v>
      </c>
      <c r="C57" s="24">
        <v>148</v>
      </c>
      <c r="D57" s="25">
        <v>4.01</v>
      </c>
      <c r="E57" s="25">
        <f t="shared" si="7"/>
        <v>4.19</v>
      </c>
      <c r="F57" s="25">
        <v>4.19</v>
      </c>
      <c r="G57" s="25"/>
      <c r="H57" s="27"/>
    </row>
    <row r="58" ht="15.6" spans="1:8">
      <c r="A58" s="23" t="s">
        <v>119</v>
      </c>
      <c r="B58" s="20">
        <f t="shared" si="6"/>
        <v>159.61</v>
      </c>
      <c r="C58" s="24">
        <v>154</v>
      </c>
      <c r="D58" s="25">
        <v>0.44</v>
      </c>
      <c r="E58" s="25">
        <f t="shared" si="7"/>
        <v>5.17</v>
      </c>
      <c r="F58" s="25">
        <v>5.17</v>
      </c>
      <c r="G58" s="25"/>
      <c r="H58" s="27"/>
    </row>
    <row r="59" ht="15.6" spans="1:8">
      <c r="A59" s="23" t="s">
        <v>120</v>
      </c>
      <c r="B59" s="20">
        <f t="shared" si="6"/>
        <v>42.6</v>
      </c>
      <c r="C59" s="24">
        <v>41</v>
      </c>
      <c r="D59" s="25"/>
      <c r="E59" s="25">
        <f t="shared" si="7"/>
        <v>1.6</v>
      </c>
      <c r="F59" s="25">
        <v>1.6</v>
      </c>
      <c r="G59" s="25"/>
      <c r="H59" s="27"/>
    </row>
    <row r="60" ht="15.6" spans="1:8">
      <c r="A60" s="23" t="s">
        <v>121</v>
      </c>
      <c r="B60" s="20">
        <f t="shared" si="6"/>
        <v>68.98</v>
      </c>
      <c r="C60" s="24">
        <v>38</v>
      </c>
      <c r="D60" s="25"/>
      <c r="E60" s="25">
        <f t="shared" si="7"/>
        <v>30.98</v>
      </c>
      <c r="F60" s="25">
        <v>30.98</v>
      </c>
      <c r="G60" s="25"/>
      <c r="H60" s="27"/>
    </row>
    <row r="61" ht="15.6" spans="1:8">
      <c r="A61" s="23" t="s">
        <v>122</v>
      </c>
      <c r="B61" s="20">
        <f t="shared" si="6"/>
        <v>62.6</v>
      </c>
      <c r="C61" s="24">
        <v>46</v>
      </c>
      <c r="D61" s="25">
        <v>0.53</v>
      </c>
      <c r="E61" s="25">
        <f t="shared" si="7"/>
        <v>16.07</v>
      </c>
      <c r="F61" s="25">
        <v>16.07</v>
      </c>
      <c r="G61" s="25"/>
      <c r="H61" s="27"/>
    </row>
    <row r="62" ht="15.6" spans="1:8">
      <c r="A62" s="23" t="s">
        <v>123</v>
      </c>
      <c r="B62" s="20">
        <f t="shared" si="6"/>
        <v>37.03</v>
      </c>
      <c r="C62" s="24">
        <v>36</v>
      </c>
      <c r="D62" s="25">
        <v>0.31</v>
      </c>
      <c r="E62" s="25">
        <f t="shared" si="7"/>
        <v>0.72</v>
      </c>
      <c r="F62" s="25">
        <v>0.72</v>
      </c>
      <c r="G62" s="25"/>
      <c r="H62" s="27"/>
    </row>
    <row r="63" ht="15.6" spans="1:8">
      <c r="A63" s="23" t="s">
        <v>64</v>
      </c>
      <c r="B63" s="20">
        <f t="shared" si="6"/>
        <v>110</v>
      </c>
      <c r="C63" s="24">
        <v>110</v>
      </c>
      <c r="D63" s="25"/>
      <c r="E63" s="25">
        <f t="shared" si="7"/>
        <v>0</v>
      </c>
      <c r="F63" s="25"/>
      <c r="G63" s="25"/>
      <c r="H63" s="27"/>
    </row>
  </sheetData>
  <mergeCells count="7">
    <mergeCell ref="A2:H2"/>
    <mergeCell ref="E4:G4"/>
    <mergeCell ref="A4:A5"/>
    <mergeCell ref="B4:B5"/>
    <mergeCell ref="C4:C5"/>
    <mergeCell ref="D4:D5"/>
    <mergeCell ref="H4:H5"/>
  </mergeCells>
  <printOptions horizontalCentered="1"/>
  <pageMargins left="0.751388888888889" right="0.751388888888889" top="1" bottom="1" header="0.511805555555556" footer="0.511805555555556"/>
  <pageSetup paperSize="9" scale="95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中央</vt:lpstr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高华</cp:lastModifiedBy>
  <dcterms:created xsi:type="dcterms:W3CDTF">2018-08-20T01:49:00Z</dcterms:created>
  <dcterms:modified xsi:type="dcterms:W3CDTF">2018-11-19T03:15:38Z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