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4085"/>
  </bookViews>
  <sheets>
    <sheet name="Sheet1" sheetId="1" r:id="rId1"/>
  </sheets>
  <definedNames>
    <definedName name="_xlnm._FilterDatabase" localSheetId="0" hidden="1">Sheet1!$4:$105</definedName>
    <definedName name="_xlnm.Print_Area" localSheetId="0">Sheet1!$A$1:$J$105</definedName>
    <definedName name="_xlnm.Print_Titles" localSheetId="0">Sheet1!$2:$4</definedName>
  </definedNames>
  <calcPr calcId="144525" concurrentCalc="0"/>
</workbook>
</file>

<file path=xl/sharedStrings.xml><?xml version="1.0" encoding="utf-8"?>
<sst xmlns="http://schemas.openxmlformats.org/spreadsheetml/2006/main" count="140">
  <si>
    <t>附件1：</t>
  </si>
  <si>
    <t>2023年度省级污染防治专项资金分配表</t>
  </si>
  <si>
    <t>单位：万元</t>
  </si>
  <si>
    <t>序号</t>
  </si>
  <si>
    <t>项目单位</t>
  </si>
  <si>
    <t>项目名称</t>
  </si>
  <si>
    <t>金额</t>
  </si>
  <si>
    <t>市县收入科目</t>
  </si>
  <si>
    <t>支出功能分类</t>
  </si>
  <si>
    <t>部门经济分类</t>
  </si>
  <si>
    <t>政府经济分类</t>
  </si>
  <si>
    <t>是否政府采购</t>
  </si>
  <si>
    <t>备注</t>
  </si>
  <si>
    <t>合       计</t>
  </si>
  <si>
    <t>一</t>
  </si>
  <si>
    <t>省直部门</t>
  </si>
  <si>
    <r>
      <rPr>
        <sz val="10"/>
        <rFont val="Times New Roman"/>
        <charset val="134"/>
      </rPr>
      <t>(</t>
    </r>
    <r>
      <rPr>
        <sz val="10"/>
        <rFont val="宋体"/>
        <charset val="134"/>
      </rPr>
      <t>一</t>
    </r>
    <r>
      <rPr>
        <sz val="10"/>
        <rFont val="Times New Roman"/>
        <charset val="134"/>
      </rPr>
      <t>)</t>
    </r>
  </si>
  <si>
    <t>省科技厅</t>
  </si>
  <si>
    <t>小计</t>
  </si>
  <si>
    <t>吉林省环境科学研究院</t>
  </si>
  <si>
    <t>①</t>
  </si>
  <si>
    <r>
      <rPr>
        <sz val="10"/>
        <rFont val="宋体"/>
        <charset val="134"/>
      </rPr>
      <t>吉林省</t>
    </r>
    <r>
      <rPr>
        <sz val="10"/>
        <rFont val="Times New Roman"/>
        <charset val="134"/>
      </rPr>
      <t>“</t>
    </r>
    <r>
      <rPr>
        <sz val="10"/>
        <rFont val="宋体"/>
        <charset val="134"/>
      </rPr>
      <t>两河一湖</t>
    </r>
    <r>
      <rPr>
        <sz val="10"/>
        <rFont val="Times New Roman"/>
        <charset val="134"/>
      </rPr>
      <t>”</t>
    </r>
    <r>
      <rPr>
        <sz val="10"/>
        <rFont val="宋体"/>
        <charset val="134"/>
      </rPr>
      <t>流域水环境承载力研究</t>
    </r>
  </si>
  <si>
    <r>
      <rPr>
        <sz val="10"/>
        <rFont val="Times New Roman"/>
        <charset val="134"/>
      </rPr>
      <t>2110399</t>
    </r>
    <r>
      <rPr>
        <sz val="10"/>
        <rFont val="宋体"/>
        <charset val="134"/>
      </rPr>
      <t>其他污染防治支出</t>
    </r>
  </si>
  <si>
    <t>30299其他商品和服务支出</t>
  </si>
  <si>
    <r>
      <rPr>
        <sz val="10"/>
        <rFont val="Times New Roman"/>
        <charset val="134"/>
      </rPr>
      <t>50502</t>
    </r>
    <r>
      <rPr>
        <sz val="10"/>
        <rFont val="宋体"/>
        <charset val="134"/>
      </rPr>
      <t>商品和服务支出</t>
    </r>
  </si>
  <si>
    <t>②</t>
  </si>
  <si>
    <t>西部盐碱地改造水田退水氮磷对地表水环境质量影响及集成控制技术研究</t>
  </si>
  <si>
    <t>③</t>
  </si>
  <si>
    <t>吉林省农村清洁取暖应用技术研究</t>
  </si>
  <si>
    <t>④</t>
  </si>
  <si>
    <t>吉林省土壤重金属污染变化趋势分析与研究</t>
  </si>
  <si>
    <t>⑤</t>
  </si>
  <si>
    <t>吉林省推动减污降碳协同增效的机制研究</t>
  </si>
  <si>
    <t>⑥</t>
  </si>
  <si>
    <t>吉林省地下水污染防治区划体系构建及示范研究</t>
  </si>
  <si>
    <t>（二）</t>
  </si>
  <si>
    <t>省生态环境厅</t>
  </si>
  <si>
    <t>省生态环境厅（本级）</t>
  </si>
  <si>
    <t>吉林省机动车排气污染防治信息系统升级迁移项目</t>
  </si>
  <si>
    <r>
      <rPr>
        <sz val="10"/>
        <rFont val="Times New Roman"/>
        <charset val="134"/>
      </rPr>
      <t>2110302</t>
    </r>
    <r>
      <rPr>
        <sz val="10"/>
        <rFont val="宋体"/>
        <charset val="134"/>
      </rPr>
      <t>大气</t>
    </r>
  </si>
  <si>
    <r>
      <rPr>
        <sz val="10"/>
        <rFont val="Times New Roman"/>
        <charset val="134"/>
      </rPr>
      <t>30227</t>
    </r>
    <r>
      <rPr>
        <sz val="10"/>
        <rFont val="宋体"/>
        <charset val="134"/>
      </rPr>
      <t>委托业务费</t>
    </r>
  </si>
  <si>
    <r>
      <rPr>
        <sz val="10"/>
        <rFont val="Times New Roman"/>
        <charset val="134"/>
      </rPr>
      <t>50205</t>
    </r>
    <r>
      <rPr>
        <sz val="10"/>
        <rFont val="宋体"/>
        <charset val="134"/>
      </rPr>
      <t>委托业务费</t>
    </r>
  </si>
  <si>
    <t>否</t>
  </si>
  <si>
    <r>
      <rPr>
        <sz val="10"/>
        <rFont val="宋体"/>
        <charset val="134"/>
      </rPr>
      <t>吉林省</t>
    </r>
    <r>
      <rPr>
        <sz val="10"/>
        <rFont val="Times New Roman"/>
        <charset val="134"/>
      </rPr>
      <t>“</t>
    </r>
    <r>
      <rPr>
        <sz val="10"/>
        <rFont val="宋体"/>
        <charset val="134"/>
      </rPr>
      <t>秸秆禁烧</t>
    </r>
    <r>
      <rPr>
        <sz val="10"/>
        <rFont val="Times New Roman"/>
        <charset val="134"/>
      </rPr>
      <t>”</t>
    </r>
    <r>
      <rPr>
        <sz val="10"/>
        <rFont val="宋体"/>
        <charset val="134"/>
      </rPr>
      <t>监控系统建设项目（四期工程）</t>
    </r>
  </si>
  <si>
    <r>
      <rPr>
        <sz val="10"/>
        <rFont val="Times New Roman"/>
        <charset val="134"/>
      </rPr>
      <t>2110303</t>
    </r>
    <r>
      <rPr>
        <sz val="10"/>
        <rFont val="宋体"/>
        <charset val="134"/>
      </rPr>
      <t>大气</t>
    </r>
  </si>
  <si>
    <r>
      <rPr>
        <sz val="10"/>
        <rFont val="Times New Roman"/>
        <charset val="134"/>
      </rPr>
      <t>30299</t>
    </r>
    <r>
      <rPr>
        <sz val="10"/>
        <rFont val="宋体"/>
        <charset val="134"/>
      </rPr>
      <t>其他商品和服务支出</t>
    </r>
  </si>
  <si>
    <r>
      <rPr>
        <sz val="10"/>
        <rFont val="Times New Roman"/>
        <charset val="134"/>
      </rPr>
      <t>50299</t>
    </r>
    <r>
      <rPr>
        <sz val="10"/>
        <rFont val="宋体"/>
        <charset val="134"/>
      </rPr>
      <t>其他商品和服务支出</t>
    </r>
  </si>
  <si>
    <t>是</t>
  </si>
  <si>
    <t>标准制定（土壤 碘化物的测定离子色谱法、环境 空气和废气非甲烷总烃的测定 罐采样直接测定-气相色谱法）</t>
  </si>
  <si>
    <r>
      <rPr>
        <sz val="10"/>
        <rFont val="Times New Roman"/>
        <charset val="134"/>
      </rPr>
      <t>2110105</t>
    </r>
    <r>
      <rPr>
        <sz val="10"/>
        <rFont val="宋体"/>
        <charset val="134"/>
      </rPr>
      <t>环境保护法规、规划及标准</t>
    </r>
  </si>
  <si>
    <r>
      <rPr>
        <sz val="10"/>
        <rFont val="宋体"/>
        <charset val="134"/>
      </rPr>
      <t>吉林省</t>
    </r>
    <r>
      <rPr>
        <sz val="10"/>
        <rFont val="Times New Roman"/>
        <charset val="134"/>
      </rPr>
      <t>2022</t>
    </r>
    <r>
      <rPr>
        <sz val="10"/>
        <rFont val="宋体"/>
        <charset val="134"/>
      </rPr>
      <t>年度温室气体排放清单编制工作</t>
    </r>
  </si>
  <si>
    <t>2110399其他污染防治支出</t>
  </si>
  <si>
    <t>⑦</t>
  </si>
  <si>
    <r>
      <rPr>
        <sz val="10"/>
        <rFont val="宋体"/>
        <charset val="134"/>
      </rPr>
      <t>吉林省重点排放单位</t>
    </r>
    <r>
      <rPr>
        <sz val="10"/>
        <rFont val="Times New Roman"/>
        <charset val="134"/>
      </rPr>
      <t>2022</t>
    </r>
    <r>
      <rPr>
        <sz val="10"/>
        <rFont val="宋体"/>
        <charset val="134"/>
      </rPr>
      <t>年度碳排放第三方核查工作</t>
    </r>
  </si>
  <si>
    <t>⑧</t>
  </si>
  <si>
    <t>外来入侵物种普查</t>
  </si>
  <si>
    <r>
      <rPr>
        <sz val="10"/>
        <rFont val="Times New Roman"/>
        <charset val="134"/>
      </rPr>
      <t>2110401</t>
    </r>
    <r>
      <rPr>
        <sz val="10"/>
        <rFont val="宋体"/>
        <charset val="134"/>
      </rPr>
      <t>生态保护</t>
    </r>
  </si>
  <si>
    <t>吉林省环境工程评估中心</t>
  </si>
  <si>
    <t>吉林省原煤燃烧的大气环境影响及污染防治对策研究</t>
  </si>
  <si>
    <t>吉林省辐射环境监督站</t>
  </si>
  <si>
    <t>辐射环境自动监测站运行维护</t>
  </si>
  <si>
    <r>
      <rPr>
        <sz val="10"/>
        <rFont val="Times New Roman"/>
        <charset val="134"/>
      </rPr>
      <t>2110305</t>
    </r>
    <r>
      <rPr>
        <sz val="10"/>
        <rFont val="宋体"/>
        <charset val="134"/>
      </rPr>
      <t>放射源和放射性废物监管</t>
    </r>
  </si>
  <si>
    <t>生态环境监测设备运维</t>
  </si>
  <si>
    <t>30213维修（护）费</t>
  </si>
  <si>
    <t>吉林省固体废物管理中心</t>
  </si>
  <si>
    <t>吉林省“无废城市”建设路径及控制技术研究</t>
  </si>
  <si>
    <r>
      <rPr>
        <sz val="10"/>
        <rFont val="Times New Roman"/>
        <charset val="134"/>
      </rPr>
      <t>2110304</t>
    </r>
    <r>
      <rPr>
        <sz val="10"/>
        <rFont val="宋体"/>
        <charset val="134"/>
      </rPr>
      <t>固体废弃物与化学品</t>
    </r>
  </si>
  <si>
    <t>全省危废全过程智能监管系统及危废视频智能分析平台运行维护</t>
  </si>
  <si>
    <t>省生态环境监测中心</t>
  </si>
  <si>
    <t>化学品库及危废废物处理</t>
  </si>
  <si>
    <r>
      <rPr>
        <sz val="10"/>
        <rFont val="Times New Roman"/>
        <charset val="134"/>
      </rPr>
      <t>2110399-</t>
    </r>
    <r>
      <rPr>
        <sz val="10"/>
        <rFont val="宋体"/>
        <charset val="134"/>
      </rPr>
      <t>其他污染防治支出</t>
    </r>
  </si>
  <si>
    <r>
      <rPr>
        <sz val="10"/>
        <rFont val="Times New Roman"/>
        <charset val="134"/>
      </rPr>
      <t>30299-</t>
    </r>
    <r>
      <rPr>
        <sz val="10"/>
        <rFont val="宋体"/>
        <charset val="134"/>
      </rPr>
      <t>其它商品和服务支出</t>
    </r>
  </si>
  <si>
    <r>
      <rPr>
        <sz val="10"/>
        <rFont val="Times New Roman"/>
        <charset val="134"/>
      </rPr>
      <t>50502-</t>
    </r>
    <r>
      <rPr>
        <sz val="10"/>
        <rFont val="宋体"/>
        <charset val="134"/>
      </rPr>
      <t>商品和服务支出</t>
    </r>
  </si>
  <si>
    <t>环境空气六参数自动站运行维护项目</t>
  </si>
  <si>
    <r>
      <rPr>
        <sz val="10"/>
        <rFont val="Times New Roman"/>
        <charset val="134"/>
      </rPr>
      <t>30213-</t>
    </r>
    <r>
      <rPr>
        <sz val="10"/>
        <rFont val="宋体"/>
        <charset val="134"/>
      </rPr>
      <t>维修（护）</t>
    </r>
  </si>
  <si>
    <t>吉林省重点城市臭氧污染成因解析及精细化管控措施研究</t>
  </si>
  <si>
    <t>北方湖库型水源地伪鱼腥藻的生长和暴发机理及控制对策研究</t>
  </si>
  <si>
    <t>《吉林省市（县）污染源监控中心能力建设标准》研究</t>
  </si>
  <si>
    <t>⑨</t>
  </si>
  <si>
    <t>国控考核点位周边地下水环境调查评估项目</t>
  </si>
  <si>
    <t>大气国控站点运行维护项目</t>
  </si>
  <si>
    <t>吉林省长春生态环境监测中心</t>
  </si>
  <si>
    <t>长春市大气复合污染监测站运行维护项目</t>
  </si>
  <si>
    <t>监测能力建设</t>
  </si>
  <si>
    <t>《水质 甲基叔丁基醚的测定 吹扫捕集/气相色谱-质谱法》标准研究</t>
  </si>
  <si>
    <t>吉林省吉林生态环境监测中心</t>
  </si>
  <si>
    <t>吉林省四平生态环境监测中心</t>
  </si>
  <si>
    <t>吉林省辽源生态环境监测中心</t>
  </si>
  <si>
    <t>吉林省通化生态环境监测中心</t>
  </si>
  <si>
    <t>吉林省白山生态环境监测中心</t>
  </si>
  <si>
    <t>吉林省松原生态环境监测中心</t>
  </si>
  <si>
    <t>吉林省白城生态环境监测中心</t>
  </si>
  <si>
    <t>吉林省延边生态环境监测中心</t>
  </si>
  <si>
    <t>吉林省长白山生态环境监测中心</t>
  </si>
  <si>
    <t>吉林省梅河口生态环境监测中心</t>
  </si>
  <si>
    <t>（三）</t>
  </si>
  <si>
    <t>省教育厅</t>
  </si>
  <si>
    <t>吉林农业大学</t>
  </si>
  <si>
    <t>千万头肉牛建设工程粪污环境承载力及资源化利用研究</t>
  </si>
  <si>
    <t>超交联聚合物吸附材料制备及其去除水中新污染物的应用研究</t>
  </si>
  <si>
    <t>长春工程学院</t>
  </si>
  <si>
    <t>吉林省碳排放重点行业控排对策研究</t>
  </si>
  <si>
    <t>（四）</t>
  </si>
  <si>
    <t>非省直预算单位</t>
  </si>
  <si>
    <t>吉林省环科工程设计咨询有限公司</t>
  </si>
  <si>
    <r>
      <rPr>
        <sz val="10"/>
        <rFont val="Times New Roman"/>
        <charset val="134"/>
      </rPr>
      <t>31299</t>
    </r>
    <r>
      <rPr>
        <sz val="10"/>
        <rFont val="宋体"/>
        <charset val="134"/>
      </rPr>
      <t>其他对企业补助</t>
    </r>
  </si>
  <si>
    <r>
      <rPr>
        <sz val="10"/>
        <rFont val="Times New Roman"/>
        <charset val="134"/>
      </rPr>
      <t>50799</t>
    </r>
    <r>
      <rPr>
        <sz val="10"/>
        <rFont val="宋体"/>
        <charset val="134"/>
      </rPr>
      <t>其他对企业补助</t>
    </r>
  </si>
  <si>
    <t>吉林省师泽环保科技有限公司</t>
  </si>
  <si>
    <t>吉林省入河排污口监管措施及监测体系构建研究</t>
  </si>
  <si>
    <t>吉林省“两山”转化路径研究</t>
  </si>
  <si>
    <t>中国科学院东北地理与农业生态研究所</t>
  </si>
  <si>
    <t>吉林省典型农业区小流域面源污染高风险区定量识别</t>
  </si>
  <si>
    <t>吉林大学</t>
  </si>
  <si>
    <t>吉林省重点流域源头区本底特征污染物迁移转化规律及对国控断面水质影响研究</t>
  </si>
  <si>
    <t xml:space="preserve">否 </t>
  </si>
  <si>
    <r>
      <rPr>
        <sz val="10"/>
        <rFont val="宋体"/>
        <charset val="134"/>
      </rPr>
      <t>典型湖库水文条件变化对沉积物氮磷吸附</t>
    </r>
    <r>
      <rPr>
        <sz val="10"/>
        <rFont val="Times New Roman"/>
        <charset val="134"/>
      </rPr>
      <t>-</t>
    </r>
    <r>
      <rPr>
        <sz val="10"/>
        <rFont val="宋体"/>
        <charset val="134"/>
      </rPr>
      <t>解吸和水环境质量影响机制及调控方法研究</t>
    </r>
  </si>
  <si>
    <t>生物质燃烧污染控制技术研究</t>
  </si>
  <si>
    <t>吉林省农村生活污水处理技术与模式研究</t>
  </si>
  <si>
    <t>吉林省温室气体自愿减排项目的开发潜力研究</t>
  </si>
  <si>
    <t>⑩</t>
  </si>
  <si>
    <t>吉林省生态环境损害赔偿机制研究</t>
  </si>
  <si>
    <t>东北师范大学</t>
  </si>
  <si>
    <t>功能催化材料对玉米秸秆高效资源转化应用研究</t>
  </si>
  <si>
    <t>吉林省生态保护补偿制度体系研究</t>
  </si>
  <si>
    <t>吉林建筑大学</t>
  </si>
  <si>
    <t>基于生物质资源利用的水中有机污染物控制研究</t>
  </si>
  <si>
    <t>二</t>
  </si>
  <si>
    <t>市县小计</t>
  </si>
  <si>
    <t>双辽市</t>
  </si>
  <si>
    <t>西辽河（双辽段）水生态环境综合治理工程（二期）</t>
  </si>
  <si>
    <r>
      <rPr>
        <sz val="10"/>
        <rFont val="Times New Roman"/>
        <charset val="134"/>
      </rPr>
      <t>110031</t>
    </r>
    <r>
      <rPr>
        <sz val="10"/>
        <rFont val="宋体"/>
        <charset val="134"/>
      </rPr>
      <t>节能环保</t>
    </r>
  </si>
  <si>
    <r>
      <rPr>
        <sz val="10"/>
        <rFont val="Times New Roman"/>
        <charset val="134"/>
      </rPr>
      <t>2110302</t>
    </r>
    <r>
      <rPr>
        <sz val="10"/>
        <rFont val="宋体"/>
        <charset val="134"/>
      </rPr>
      <t>水体</t>
    </r>
  </si>
  <si>
    <r>
      <rPr>
        <sz val="10"/>
        <rFont val="Times New Roman"/>
        <charset val="134"/>
      </rPr>
      <t>51301</t>
    </r>
    <r>
      <rPr>
        <sz val="10"/>
        <rFont val="宋体"/>
        <charset val="134"/>
      </rPr>
      <t>上下级政府间转移性支出</t>
    </r>
  </si>
  <si>
    <t>双辽市清河嘴生态治理项目</t>
  </si>
  <si>
    <t>双辽市泉眼河生态修复工程项目</t>
  </si>
  <si>
    <t>通化市</t>
  </si>
  <si>
    <t>通化市智慧环保项目</t>
  </si>
  <si>
    <t>白山市</t>
  </si>
  <si>
    <t>白山市江源区建制镇污水项目</t>
  </si>
  <si>
    <t>江源区城区污水管线雨污分流维修改造项目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</si>
</sst>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8">
    <font>
      <sz val="11"/>
      <color theme="1"/>
      <name val="宋体"/>
      <charset val="134"/>
      <scheme val="minor"/>
    </font>
    <font>
      <sz val="11"/>
      <name val="宋体"/>
      <charset val="134"/>
      <scheme val="minor"/>
    </font>
    <font>
      <sz val="18"/>
      <name val="方正小标宋简体"/>
      <charset val="134"/>
    </font>
    <font>
      <b/>
      <sz val="10"/>
      <name val="宋体"/>
      <charset val="134"/>
    </font>
    <font>
      <sz val="10"/>
      <name val="宋体"/>
      <charset val="134"/>
    </font>
    <font>
      <b/>
      <sz val="10"/>
      <name val="Times New Roman"/>
      <charset val="134"/>
    </font>
    <font>
      <sz val="10"/>
      <name val="Times New Roman"/>
      <charset val="134"/>
    </font>
    <font>
      <sz val="10"/>
      <name val="方正书宋_GBK"/>
      <charset val="134"/>
    </font>
    <font>
      <sz val="11"/>
      <name val="宋体"/>
      <charset val="134"/>
    </font>
    <font>
      <sz val="11"/>
      <color theme="1"/>
      <name val="宋体"/>
      <charset val="0"/>
      <scheme val="minor"/>
    </font>
    <font>
      <u/>
      <sz val="11"/>
      <color rgb="FF0000FF"/>
      <name val="宋体"/>
      <charset val="0"/>
      <scheme val="minor"/>
    </font>
    <font>
      <b/>
      <sz val="18"/>
      <color theme="3"/>
      <name val="宋体"/>
      <charset val="134"/>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5" borderId="0" applyNumberFormat="0" applyBorder="0" applyAlignment="0" applyProtection="0">
      <alignment vertical="center"/>
    </xf>
    <xf numFmtId="0" fontId="15"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7" applyNumberFormat="0" applyFont="0" applyAlignment="0" applyProtection="0">
      <alignment vertical="center"/>
    </xf>
    <xf numFmtId="0" fontId="12" fillId="21"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11" applyNumberFormat="0" applyFill="0" applyAlignment="0" applyProtection="0">
      <alignment vertical="center"/>
    </xf>
    <xf numFmtId="0" fontId="12" fillId="23" borderId="0" applyNumberFormat="0" applyBorder="0" applyAlignment="0" applyProtection="0">
      <alignment vertical="center"/>
    </xf>
    <xf numFmtId="0" fontId="18" fillId="0" borderId="13" applyNumberFormat="0" applyFill="0" applyAlignment="0" applyProtection="0">
      <alignment vertical="center"/>
    </xf>
    <xf numFmtId="0" fontId="12" fillId="11" borderId="0" applyNumberFormat="0" applyBorder="0" applyAlignment="0" applyProtection="0">
      <alignment vertical="center"/>
    </xf>
    <xf numFmtId="0" fontId="26" fillId="25" borderId="14" applyNumberFormat="0" applyAlignment="0" applyProtection="0">
      <alignment vertical="center"/>
    </xf>
    <xf numFmtId="0" fontId="27" fillId="25" borderId="8" applyNumberFormat="0" applyAlignment="0" applyProtection="0">
      <alignment vertical="center"/>
    </xf>
    <xf numFmtId="0" fontId="19" fillId="22" borderId="9" applyNumberFormat="0" applyAlignment="0" applyProtection="0">
      <alignment vertical="center"/>
    </xf>
    <xf numFmtId="0" fontId="9" fillId="7" borderId="0" applyNumberFormat="0" applyBorder="0" applyAlignment="0" applyProtection="0">
      <alignment vertical="center"/>
    </xf>
    <xf numFmtId="0" fontId="12" fillId="26" borderId="0" applyNumberFormat="0" applyBorder="0" applyAlignment="0" applyProtection="0">
      <alignment vertical="center"/>
    </xf>
    <xf numFmtId="0" fontId="21" fillId="0" borderId="10" applyNumberFormat="0" applyFill="0" applyAlignment="0" applyProtection="0">
      <alignment vertical="center"/>
    </xf>
    <xf numFmtId="0" fontId="23" fillId="0" borderId="12" applyNumberFormat="0" applyFill="0" applyAlignment="0" applyProtection="0">
      <alignment vertical="center"/>
    </xf>
    <xf numFmtId="0" fontId="25" fillId="24" borderId="0" applyNumberFormat="0" applyBorder="0" applyAlignment="0" applyProtection="0">
      <alignment vertical="center"/>
    </xf>
    <xf numFmtId="0" fontId="17" fillId="20" borderId="0" applyNumberFormat="0" applyBorder="0" applyAlignment="0" applyProtection="0">
      <alignment vertical="center"/>
    </xf>
    <xf numFmtId="0" fontId="9" fillId="19" borderId="0" applyNumberFormat="0" applyBorder="0" applyAlignment="0" applyProtection="0">
      <alignment vertical="center"/>
    </xf>
    <xf numFmtId="0" fontId="12" fillId="28"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12"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12" fillId="5" borderId="0" applyNumberFormat="0" applyBorder="0" applyAlignment="0" applyProtection="0">
      <alignment vertical="center"/>
    </xf>
    <xf numFmtId="0" fontId="9"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cellStyleXfs>
  <cellXfs count="6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76" fontId="1" fillId="0" borderId="0" xfId="0" applyNumberFormat="1"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lignmen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5" xfId="0"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176" fontId="6" fillId="0" borderId="5" xfId="0" applyNumberFormat="1" applyFont="1" applyFill="1" applyBorder="1" applyAlignment="1">
      <alignment horizontal="right" vertical="center" wrapText="1"/>
    </xf>
    <xf numFmtId="0" fontId="6" fillId="0" borderId="5" xfId="49" applyFont="1" applyFill="1" applyBorder="1" applyAlignment="1">
      <alignment vertical="center"/>
    </xf>
    <xf numFmtId="0" fontId="4" fillId="0" borderId="5" xfId="49" applyFont="1" applyFill="1" applyBorder="1" applyAlignment="1">
      <alignment horizontal="left" vertical="center"/>
    </xf>
    <xf numFmtId="0" fontId="6" fillId="0" borderId="5" xfId="49" applyFont="1" applyFill="1" applyBorder="1" applyAlignment="1">
      <alignment horizontal="left" vertical="center"/>
    </xf>
    <xf numFmtId="0" fontId="4" fillId="0" borderId="5" xfId="49" applyFont="1" applyFill="1" applyBorder="1" applyAlignment="1">
      <alignment horizontal="left" vertical="center" wrapText="1"/>
    </xf>
    <xf numFmtId="0" fontId="6" fillId="0" borderId="5" xfId="49" applyFont="1" applyFill="1" applyBorder="1" applyAlignment="1">
      <alignment horizontal="left" vertical="center" wrapText="1"/>
    </xf>
    <xf numFmtId="0" fontId="4" fillId="0" borderId="5" xfId="0" applyFont="1" applyFill="1" applyBorder="1" applyAlignment="1">
      <alignment horizontal="center" vertical="center"/>
    </xf>
    <xf numFmtId="0" fontId="6" fillId="0" borderId="5" xfId="0" applyFont="1" applyFill="1" applyBorder="1" applyAlignment="1">
      <alignment vertical="center"/>
    </xf>
    <xf numFmtId="0" fontId="3" fillId="0" borderId="5" xfId="49" applyFont="1" applyFill="1" applyBorder="1" applyAlignment="1">
      <alignment horizontal="center" vertical="center"/>
    </xf>
    <xf numFmtId="0" fontId="3" fillId="0" borderId="5"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3" fillId="0" borderId="5" xfId="49" applyFont="1" applyFill="1" applyBorder="1" applyAlignment="1">
      <alignment vertical="center"/>
    </xf>
    <xf numFmtId="0" fontId="3" fillId="0" borderId="5" xfId="49" applyFont="1" applyFill="1" applyBorder="1" applyAlignment="1">
      <alignment horizontal="left" vertical="center" wrapText="1"/>
    </xf>
    <xf numFmtId="0" fontId="7"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5" xfId="0" applyFont="1" applyFill="1" applyBorder="1" applyAlignment="1">
      <alignment vertical="center"/>
    </xf>
    <xf numFmtId="0" fontId="4" fillId="0" borderId="5" xfId="0" applyFont="1" applyFill="1" applyBorder="1" applyAlignment="1">
      <alignment horizontal="lef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wrapText="1"/>
    </xf>
    <xf numFmtId="0" fontId="4" fillId="0" borderId="5" xfId="0" applyNumberFormat="1"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0" fontId="6" fillId="0" borderId="5" xfId="0" applyNumberFormat="1"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1" fillId="0" borderId="0" xfId="0" applyFont="1" applyFill="1" applyAlignment="1">
      <alignment horizontal="center" vertical="center" wrapText="1"/>
    </xf>
    <xf numFmtId="0" fontId="1" fillId="0" borderId="6" xfId="0" applyFont="1" applyFill="1" applyBorder="1" applyAlignment="1">
      <alignment horizontal="center" vertical="center"/>
    </xf>
    <xf numFmtId="0" fontId="8" fillId="0" borderId="0" xfId="0" applyFont="1" applyFill="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6" fillId="0" borderId="5" xfId="49" applyFont="1" applyFill="1" applyBorder="1" applyAlignment="1">
      <alignment horizontal="center" vertical="center"/>
    </xf>
    <xf numFmtId="0" fontId="1" fillId="0" borderId="5"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5" xfId="0" applyFont="1" applyFill="1" applyBorder="1" applyAlignment="1">
      <alignment vertical="center" wrapText="1"/>
    </xf>
    <xf numFmtId="0" fontId="3" fillId="0" borderId="5" xfId="0" applyFont="1" applyFill="1" applyBorder="1" applyAlignment="1">
      <alignment vertical="center" wrapText="1"/>
    </xf>
    <xf numFmtId="0" fontId="5" fillId="0" borderId="5"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105"/>
  <sheetViews>
    <sheetView tabSelected="1" zoomScale="80" zoomScaleNormal="80" topLeftCell="A51" workbookViewId="0">
      <selection activeCell="L79" sqref="L79"/>
    </sheetView>
  </sheetViews>
  <sheetFormatPr defaultColWidth="8.88333333333333" defaultRowHeight="13.5"/>
  <cols>
    <col min="1" max="1" width="6.88333333333333" style="3" customWidth="1"/>
    <col min="2" max="2" width="32.1083333333333" style="1" customWidth="1"/>
    <col min="3" max="3" width="28.2166666666667" style="1" customWidth="1"/>
    <col min="4" max="4" width="17.6666666666667" style="4" customWidth="1"/>
    <col min="5" max="5" width="13.3333333333333" style="1" customWidth="1"/>
    <col min="6" max="7" width="29.3333333333333" style="5" customWidth="1"/>
    <col min="8" max="8" width="22.4416666666667" style="6" customWidth="1"/>
    <col min="9" max="9" width="8.11666666666667" style="3" customWidth="1"/>
    <col min="10" max="10" width="9.68333333333333" style="3" customWidth="1"/>
    <col min="11" max="16383" width="8.88333333333333" style="1"/>
    <col min="16384" max="16384" width="8.88333333333333" style="7"/>
  </cols>
  <sheetData>
    <row r="1" s="1" customFormat="1" spans="1:10">
      <c r="A1" s="3" t="s">
        <v>0</v>
      </c>
      <c r="D1" s="4"/>
      <c r="F1" s="5"/>
      <c r="G1" s="5"/>
      <c r="H1" s="6"/>
      <c r="I1" s="49"/>
      <c r="J1" s="3"/>
    </row>
    <row r="2" s="1" customFormat="1" ht="27" customHeight="1" spans="1:10">
      <c r="A2" s="8" t="s">
        <v>1</v>
      </c>
      <c r="B2" s="8"/>
      <c r="C2" s="8"/>
      <c r="D2" s="9"/>
      <c r="E2" s="8"/>
      <c r="F2" s="10"/>
      <c r="G2" s="10"/>
      <c r="H2" s="11"/>
      <c r="I2" s="50"/>
      <c r="J2" s="8"/>
    </row>
    <row r="3" s="1" customFormat="1" ht="27" customHeight="1" spans="1:10">
      <c r="A3" s="8"/>
      <c r="B3" s="8"/>
      <c r="C3" s="8"/>
      <c r="D3" s="9"/>
      <c r="E3" s="8"/>
      <c r="F3" s="10"/>
      <c r="G3" s="10"/>
      <c r="H3" s="11"/>
      <c r="I3" s="3"/>
      <c r="J3" s="51" t="s">
        <v>2</v>
      </c>
    </row>
    <row r="4" s="2" customFormat="1" ht="25" customHeight="1" spans="1:10">
      <c r="A4" s="12" t="s">
        <v>3</v>
      </c>
      <c r="B4" s="12" t="s">
        <v>4</v>
      </c>
      <c r="C4" s="12" t="s">
        <v>5</v>
      </c>
      <c r="D4" s="13" t="s">
        <v>6</v>
      </c>
      <c r="E4" s="12" t="s">
        <v>7</v>
      </c>
      <c r="F4" s="12" t="s">
        <v>8</v>
      </c>
      <c r="G4" s="12" t="s">
        <v>9</v>
      </c>
      <c r="H4" s="12" t="s">
        <v>10</v>
      </c>
      <c r="I4" s="12" t="s">
        <v>11</v>
      </c>
      <c r="J4" s="19" t="s">
        <v>12</v>
      </c>
    </row>
    <row r="5" s="2" customFormat="1" ht="25" customHeight="1" spans="1:10">
      <c r="A5" s="14" t="s">
        <v>13</v>
      </c>
      <c r="B5" s="15"/>
      <c r="C5" s="16"/>
      <c r="D5" s="17">
        <f>D6+D97</f>
        <v>10694</v>
      </c>
      <c r="E5" s="12"/>
      <c r="F5" s="12"/>
      <c r="G5" s="12"/>
      <c r="H5" s="12"/>
      <c r="I5" s="12"/>
      <c r="J5" s="19"/>
    </row>
    <row r="6" s="2" customFormat="1" ht="25" customHeight="1" spans="1:10">
      <c r="A6" s="18" t="s">
        <v>14</v>
      </c>
      <c r="B6" s="19" t="s">
        <v>15</v>
      </c>
      <c r="C6" s="20"/>
      <c r="D6" s="21">
        <f>D7+D15+D66+D71</f>
        <v>5905</v>
      </c>
      <c r="E6" s="22"/>
      <c r="F6" s="22"/>
      <c r="G6" s="22"/>
      <c r="H6" s="22"/>
      <c r="I6" s="52"/>
      <c r="J6" s="22"/>
    </row>
    <row r="7" s="2" customFormat="1" ht="25" customHeight="1" spans="1:10">
      <c r="A7" s="22" t="s">
        <v>16</v>
      </c>
      <c r="B7" s="19" t="s">
        <v>17</v>
      </c>
      <c r="C7" s="19" t="s">
        <v>18</v>
      </c>
      <c r="D7" s="21">
        <f>D8</f>
        <v>78</v>
      </c>
      <c r="E7" s="22"/>
      <c r="F7" s="22"/>
      <c r="G7" s="22"/>
      <c r="H7" s="22"/>
      <c r="I7" s="52"/>
      <c r="J7" s="22"/>
    </row>
    <row r="8" s="2" customFormat="1" ht="25" customHeight="1" spans="1:10">
      <c r="A8" s="22">
        <v>1</v>
      </c>
      <c r="B8" s="23" t="s">
        <v>19</v>
      </c>
      <c r="C8" s="23" t="s">
        <v>18</v>
      </c>
      <c r="D8" s="21">
        <f>SUM(D9:D14)</f>
        <v>78</v>
      </c>
      <c r="E8" s="24"/>
      <c r="F8" s="22"/>
      <c r="G8" s="22"/>
      <c r="H8" s="22"/>
      <c r="I8" s="52"/>
      <c r="J8" s="40"/>
    </row>
    <row r="9" s="2" customFormat="1" ht="25" customHeight="1" spans="1:10">
      <c r="A9" s="18" t="s">
        <v>20</v>
      </c>
      <c r="B9" s="24"/>
      <c r="C9" s="25" t="s">
        <v>21</v>
      </c>
      <c r="D9" s="26">
        <v>12</v>
      </c>
      <c r="E9" s="24"/>
      <c r="F9" s="22" t="s">
        <v>22</v>
      </c>
      <c r="G9" s="22" t="s">
        <v>23</v>
      </c>
      <c r="H9" s="22" t="s">
        <v>24</v>
      </c>
      <c r="I9" s="52"/>
      <c r="J9" s="32"/>
    </row>
    <row r="10" s="2" customFormat="1" ht="25" customHeight="1" spans="1:10">
      <c r="A10" s="18" t="s">
        <v>25</v>
      </c>
      <c r="B10" s="24"/>
      <c r="C10" s="25" t="s">
        <v>26</v>
      </c>
      <c r="D10" s="26">
        <v>10</v>
      </c>
      <c r="E10" s="24"/>
      <c r="F10" s="22" t="s">
        <v>22</v>
      </c>
      <c r="G10" s="22" t="s">
        <v>23</v>
      </c>
      <c r="H10" s="22" t="s">
        <v>24</v>
      </c>
      <c r="I10" s="52"/>
      <c r="J10" s="32"/>
    </row>
    <row r="11" s="2" customFormat="1" ht="25" customHeight="1" spans="1:10">
      <c r="A11" s="18" t="s">
        <v>27</v>
      </c>
      <c r="B11" s="27"/>
      <c r="C11" s="28" t="s">
        <v>28</v>
      </c>
      <c r="D11" s="26">
        <v>20</v>
      </c>
      <c r="E11" s="29"/>
      <c r="F11" s="22" t="s">
        <v>22</v>
      </c>
      <c r="G11" s="22" t="s">
        <v>23</v>
      </c>
      <c r="H11" s="22" t="s">
        <v>24</v>
      </c>
      <c r="I11" s="52"/>
      <c r="J11" s="32"/>
    </row>
    <row r="12" s="2" customFormat="1" ht="25" customHeight="1" spans="1:10">
      <c r="A12" s="18" t="s">
        <v>29</v>
      </c>
      <c r="B12" s="27"/>
      <c r="C12" s="30" t="s">
        <v>30</v>
      </c>
      <c r="D12" s="26">
        <v>15</v>
      </c>
      <c r="E12" s="31"/>
      <c r="F12" s="22" t="s">
        <v>22</v>
      </c>
      <c r="G12" s="22" t="s">
        <v>23</v>
      </c>
      <c r="H12" s="22" t="s">
        <v>24</v>
      </c>
      <c r="I12" s="52"/>
      <c r="J12" s="32"/>
    </row>
    <row r="13" s="2" customFormat="1" ht="25" customHeight="1" spans="1:10">
      <c r="A13" s="18" t="s">
        <v>31</v>
      </c>
      <c r="B13" s="27"/>
      <c r="C13" s="30" t="s">
        <v>32</v>
      </c>
      <c r="D13" s="26">
        <v>9</v>
      </c>
      <c r="E13" s="31"/>
      <c r="F13" s="22" t="s">
        <v>22</v>
      </c>
      <c r="G13" s="22" t="s">
        <v>23</v>
      </c>
      <c r="H13" s="22" t="s">
        <v>24</v>
      </c>
      <c r="I13" s="52"/>
      <c r="J13" s="32"/>
    </row>
    <row r="14" s="1" customFormat="1" ht="25" customHeight="1" spans="1:10">
      <c r="A14" s="32" t="s">
        <v>33</v>
      </c>
      <c r="B14" s="33"/>
      <c r="C14" s="25" t="s">
        <v>34</v>
      </c>
      <c r="D14" s="26">
        <v>12</v>
      </c>
      <c r="E14" s="24"/>
      <c r="F14" s="22" t="s">
        <v>22</v>
      </c>
      <c r="G14" s="22" t="s">
        <v>23</v>
      </c>
      <c r="H14" s="22" t="s">
        <v>24</v>
      </c>
      <c r="I14" s="53"/>
      <c r="J14" s="32"/>
    </row>
    <row r="15" s="2" customFormat="1" ht="25" customHeight="1" spans="1:10">
      <c r="A15" s="18" t="s">
        <v>35</v>
      </c>
      <c r="B15" s="34" t="s">
        <v>36</v>
      </c>
      <c r="C15" s="35" t="s">
        <v>18</v>
      </c>
      <c r="D15" s="21">
        <f>D16+D23+D25+D28+D31+D40+D44+D47+D49+D51+D53+D55+D58+D60+D62+D64</f>
        <v>5514</v>
      </c>
      <c r="E15" s="31"/>
      <c r="F15" s="36"/>
      <c r="G15" s="36"/>
      <c r="H15" s="36"/>
      <c r="I15" s="52"/>
      <c r="J15" s="54"/>
    </row>
    <row r="16" s="2" customFormat="1" ht="25" customHeight="1" spans="1:16383">
      <c r="A16" s="22">
        <v>1</v>
      </c>
      <c r="B16" s="37" t="s">
        <v>37</v>
      </c>
      <c r="C16" s="38" t="s">
        <v>18</v>
      </c>
      <c r="D16" s="21">
        <f>SUM(D17:D22)</f>
        <v>2079</v>
      </c>
      <c r="E16" s="31"/>
      <c r="F16" s="36"/>
      <c r="G16" s="36"/>
      <c r="H16" s="36"/>
      <c r="I16" s="53"/>
      <c r="J16" s="54"/>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row>
    <row r="17" s="1" customFormat="1" ht="25" customHeight="1" spans="1:10">
      <c r="A17" s="39" t="s">
        <v>27</v>
      </c>
      <c r="B17" s="33"/>
      <c r="C17" s="25" t="s">
        <v>38</v>
      </c>
      <c r="D17" s="26">
        <v>21</v>
      </c>
      <c r="E17" s="24"/>
      <c r="F17" s="22" t="s">
        <v>39</v>
      </c>
      <c r="G17" s="22" t="s">
        <v>40</v>
      </c>
      <c r="H17" s="22" t="s">
        <v>41</v>
      </c>
      <c r="I17" s="53" t="s">
        <v>42</v>
      </c>
      <c r="J17" s="40"/>
    </row>
    <row r="18" s="1" customFormat="1" ht="25" customHeight="1" spans="1:10">
      <c r="A18" s="39" t="s">
        <v>29</v>
      </c>
      <c r="B18" s="33"/>
      <c r="C18" s="25" t="s">
        <v>43</v>
      </c>
      <c r="D18" s="26">
        <v>1338</v>
      </c>
      <c r="E18" s="24"/>
      <c r="F18" s="22" t="s">
        <v>44</v>
      </c>
      <c r="G18" s="22" t="s">
        <v>45</v>
      </c>
      <c r="H18" s="22" t="s">
        <v>46</v>
      </c>
      <c r="I18" s="53" t="s">
        <v>47</v>
      </c>
      <c r="J18" s="40"/>
    </row>
    <row r="19" s="1" customFormat="1" ht="46" customHeight="1" spans="1:10">
      <c r="A19" s="32" t="s">
        <v>31</v>
      </c>
      <c r="B19" s="33"/>
      <c r="C19" s="25" t="s">
        <v>48</v>
      </c>
      <c r="D19" s="26">
        <v>30</v>
      </c>
      <c r="E19" s="24"/>
      <c r="F19" s="22" t="s">
        <v>49</v>
      </c>
      <c r="G19" s="22" t="s">
        <v>40</v>
      </c>
      <c r="H19" s="22" t="s">
        <v>41</v>
      </c>
      <c r="I19" s="53" t="s">
        <v>42</v>
      </c>
      <c r="J19" s="40"/>
    </row>
    <row r="20" s="1" customFormat="1" ht="25" customHeight="1" spans="1:10">
      <c r="A20" s="32" t="s">
        <v>33</v>
      </c>
      <c r="B20" s="33"/>
      <c r="C20" s="25" t="s">
        <v>50</v>
      </c>
      <c r="D20" s="26">
        <v>230</v>
      </c>
      <c r="E20" s="24"/>
      <c r="F20" s="39" t="s">
        <v>51</v>
      </c>
      <c r="G20" s="22" t="s">
        <v>40</v>
      </c>
      <c r="H20" s="22" t="s">
        <v>41</v>
      </c>
      <c r="I20" s="53" t="s">
        <v>47</v>
      </c>
      <c r="J20" s="40"/>
    </row>
    <row r="21" s="1" customFormat="1" ht="25" customHeight="1" spans="1:10">
      <c r="A21" s="39" t="s">
        <v>52</v>
      </c>
      <c r="B21" s="33"/>
      <c r="C21" s="25" t="s">
        <v>53</v>
      </c>
      <c r="D21" s="26">
        <v>400</v>
      </c>
      <c r="E21" s="24"/>
      <c r="F21" s="22" t="s">
        <v>49</v>
      </c>
      <c r="G21" s="22" t="s">
        <v>40</v>
      </c>
      <c r="H21" s="22" t="s">
        <v>41</v>
      </c>
      <c r="I21" s="53" t="s">
        <v>47</v>
      </c>
      <c r="J21" s="40"/>
    </row>
    <row r="22" s="1" customFormat="1" ht="25" customHeight="1" spans="1:10">
      <c r="A22" s="32" t="s">
        <v>54</v>
      </c>
      <c r="B22" s="39"/>
      <c r="C22" s="25" t="s">
        <v>55</v>
      </c>
      <c r="D22" s="26">
        <v>60</v>
      </c>
      <c r="E22" s="24"/>
      <c r="F22" s="22" t="s">
        <v>56</v>
      </c>
      <c r="G22" s="22" t="s">
        <v>40</v>
      </c>
      <c r="H22" s="22" t="s">
        <v>41</v>
      </c>
      <c r="I22" s="53" t="s">
        <v>47</v>
      </c>
      <c r="J22" s="40"/>
    </row>
    <row r="23" s="1" customFormat="1" ht="25" customHeight="1" spans="1:10">
      <c r="A23" s="40">
        <v>2</v>
      </c>
      <c r="B23" s="41" t="s">
        <v>57</v>
      </c>
      <c r="C23" s="23" t="s">
        <v>18</v>
      </c>
      <c r="D23" s="21">
        <f>SUM(D24)</f>
        <v>5</v>
      </c>
      <c r="E23" s="24"/>
      <c r="F23" s="22"/>
      <c r="G23" s="22"/>
      <c r="H23" s="22"/>
      <c r="I23" s="53"/>
      <c r="J23" s="40"/>
    </row>
    <row r="24" s="1" customFormat="1" ht="25" customHeight="1" spans="1:10">
      <c r="A24" s="32" t="s">
        <v>20</v>
      </c>
      <c r="B24" s="33"/>
      <c r="C24" s="25" t="s">
        <v>58</v>
      </c>
      <c r="D24" s="26">
        <v>5</v>
      </c>
      <c r="E24" s="24"/>
      <c r="F24" s="22"/>
      <c r="G24" s="22"/>
      <c r="H24" s="22"/>
      <c r="I24" s="53" t="s">
        <v>42</v>
      </c>
      <c r="J24" s="32"/>
    </row>
    <row r="25" s="1" customFormat="1" ht="25" customHeight="1" spans="1:10">
      <c r="A25" s="40">
        <v>3</v>
      </c>
      <c r="B25" s="41" t="s">
        <v>59</v>
      </c>
      <c r="C25" s="23" t="s">
        <v>18</v>
      </c>
      <c r="D25" s="21">
        <v>151</v>
      </c>
      <c r="E25" s="24"/>
      <c r="F25" s="22"/>
      <c r="G25" s="22"/>
      <c r="H25" s="22"/>
      <c r="I25" s="53"/>
      <c r="J25" s="40"/>
    </row>
    <row r="26" s="1" customFormat="1" ht="25" customHeight="1" spans="1:10">
      <c r="A26" s="39" t="s">
        <v>20</v>
      </c>
      <c r="B26" s="33"/>
      <c r="C26" s="42" t="s">
        <v>60</v>
      </c>
      <c r="D26" s="26">
        <v>66</v>
      </c>
      <c r="E26" s="43"/>
      <c r="F26" s="22" t="s">
        <v>61</v>
      </c>
      <c r="G26" s="18" t="s">
        <v>23</v>
      </c>
      <c r="H26" s="22" t="s">
        <v>24</v>
      </c>
      <c r="I26" s="53" t="s">
        <v>42</v>
      </c>
      <c r="J26" s="32"/>
    </row>
    <row r="27" s="1" customFormat="1" ht="25" customHeight="1" spans="1:10">
      <c r="A27" s="39" t="s">
        <v>25</v>
      </c>
      <c r="B27" s="44"/>
      <c r="C27" s="25" t="s">
        <v>62</v>
      </c>
      <c r="D27" s="26">
        <v>85</v>
      </c>
      <c r="E27" s="24"/>
      <c r="F27" s="22" t="s">
        <v>61</v>
      </c>
      <c r="G27" s="18" t="s">
        <v>63</v>
      </c>
      <c r="H27" s="22" t="s">
        <v>24</v>
      </c>
      <c r="I27" s="53" t="s">
        <v>47</v>
      </c>
      <c r="J27" s="40"/>
    </row>
    <row r="28" s="1" customFormat="1" ht="25" customHeight="1" spans="1:10">
      <c r="A28" s="40">
        <v>4</v>
      </c>
      <c r="B28" s="41" t="s">
        <v>64</v>
      </c>
      <c r="C28" s="23" t="s">
        <v>18</v>
      </c>
      <c r="D28" s="26">
        <v>75</v>
      </c>
      <c r="E28" s="24"/>
      <c r="F28" s="22"/>
      <c r="G28" s="22"/>
      <c r="H28" s="22"/>
      <c r="I28" s="53"/>
      <c r="J28" s="40"/>
    </row>
    <row r="29" s="1" customFormat="1" ht="25" customHeight="1" spans="1:10">
      <c r="A29" s="32" t="s">
        <v>20</v>
      </c>
      <c r="B29" s="44"/>
      <c r="C29" s="25" t="s">
        <v>65</v>
      </c>
      <c r="D29" s="26">
        <v>15</v>
      </c>
      <c r="E29" s="24"/>
      <c r="F29" s="22" t="s">
        <v>66</v>
      </c>
      <c r="G29" s="18" t="s">
        <v>23</v>
      </c>
      <c r="H29" s="22" t="s">
        <v>24</v>
      </c>
      <c r="I29" s="53" t="s">
        <v>42</v>
      </c>
      <c r="J29" s="32"/>
    </row>
    <row r="30" s="1" customFormat="1" ht="25" customHeight="1" spans="1:10">
      <c r="A30" s="39" t="s">
        <v>25</v>
      </c>
      <c r="B30" s="33"/>
      <c r="C30" s="45" t="s">
        <v>67</v>
      </c>
      <c r="D30" s="26">
        <v>60</v>
      </c>
      <c r="E30" s="24"/>
      <c r="F30" s="22" t="s">
        <v>66</v>
      </c>
      <c r="G30" s="18" t="s">
        <v>23</v>
      </c>
      <c r="H30" s="22" t="s">
        <v>24</v>
      </c>
      <c r="I30" s="53" t="s">
        <v>47</v>
      </c>
      <c r="J30" s="32"/>
    </row>
    <row r="31" s="1" customFormat="1" ht="25" customHeight="1" spans="1:10">
      <c r="A31" s="40">
        <v>5</v>
      </c>
      <c r="B31" s="41" t="s">
        <v>68</v>
      </c>
      <c r="C31" s="23" t="s">
        <v>18</v>
      </c>
      <c r="D31" s="21">
        <f>SUM(D32:D39)</f>
        <v>1931</v>
      </c>
      <c r="E31" s="24"/>
      <c r="F31" s="22"/>
      <c r="G31" s="22"/>
      <c r="H31" s="22"/>
      <c r="I31" s="53"/>
      <c r="J31" s="40"/>
    </row>
    <row r="32" s="1" customFormat="1" ht="25" customHeight="1" spans="1:10">
      <c r="A32" s="32" t="s">
        <v>20</v>
      </c>
      <c r="B32" s="33"/>
      <c r="C32" s="25" t="s">
        <v>69</v>
      </c>
      <c r="D32" s="26">
        <v>85</v>
      </c>
      <c r="E32" s="24"/>
      <c r="F32" s="46" t="s">
        <v>70</v>
      </c>
      <c r="G32" s="47" t="s">
        <v>71</v>
      </c>
      <c r="H32" s="46" t="s">
        <v>72</v>
      </c>
      <c r="I32" s="55" t="s">
        <v>47</v>
      </c>
      <c r="J32" s="56"/>
    </row>
    <row r="33" s="1" customFormat="1" ht="25" customHeight="1" spans="1:10">
      <c r="A33" s="32" t="s">
        <v>25</v>
      </c>
      <c r="B33" s="33"/>
      <c r="C33" s="25" t="s">
        <v>73</v>
      </c>
      <c r="D33" s="26">
        <v>1522</v>
      </c>
      <c r="E33" s="24"/>
      <c r="F33" s="46" t="s">
        <v>70</v>
      </c>
      <c r="G33" s="47" t="s">
        <v>71</v>
      </c>
      <c r="H33" s="46" t="s">
        <v>72</v>
      </c>
      <c r="I33" s="55" t="s">
        <v>42</v>
      </c>
      <c r="J33" s="55"/>
    </row>
    <row r="34" s="1" customFormat="1" ht="25" customHeight="1" spans="1:10">
      <c r="A34" s="32" t="s">
        <v>31</v>
      </c>
      <c r="B34" s="33"/>
      <c r="C34" s="25" t="s">
        <v>62</v>
      </c>
      <c r="D34" s="26">
        <v>126</v>
      </c>
      <c r="E34" s="24"/>
      <c r="F34" s="46" t="s">
        <v>70</v>
      </c>
      <c r="G34" s="46" t="s">
        <v>74</v>
      </c>
      <c r="H34" s="46" t="s">
        <v>72</v>
      </c>
      <c r="I34" s="55" t="s">
        <v>42</v>
      </c>
      <c r="J34" s="56"/>
    </row>
    <row r="35" s="1" customFormat="1" ht="25" customHeight="1" spans="1:10">
      <c r="A35" s="32" t="s">
        <v>33</v>
      </c>
      <c r="B35" s="33"/>
      <c r="C35" s="25" t="s">
        <v>75</v>
      </c>
      <c r="D35" s="26">
        <v>18</v>
      </c>
      <c r="E35" s="24"/>
      <c r="F35" s="46" t="s">
        <v>70</v>
      </c>
      <c r="G35" s="47" t="s">
        <v>71</v>
      </c>
      <c r="H35" s="46" t="s">
        <v>72</v>
      </c>
      <c r="I35" s="55" t="s">
        <v>42</v>
      </c>
      <c r="J35" s="56"/>
    </row>
    <row r="36" s="1" customFormat="1" ht="25" customHeight="1" spans="1:10">
      <c r="A36" s="32" t="s">
        <v>52</v>
      </c>
      <c r="B36" s="33"/>
      <c r="C36" s="25" t="s">
        <v>76</v>
      </c>
      <c r="D36" s="26">
        <v>20</v>
      </c>
      <c r="E36" s="24"/>
      <c r="F36" s="46" t="s">
        <v>70</v>
      </c>
      <c r="G36" s="47" t="s">
        <v>71</v>
      </c>
      <c r="H36" s="46" t="s">
        <v>72</v>
      </c>
      <c r="I36" s="55" t="s">
        <v>42</v>
      </c>
      <c r="J36" s="56"/>
    </row>
    <row r="37" s="1" customFormat="1" ht="25" customHeight="1" spans="1:10">
      <c r="A37" s="32" t="s">
        <v>54</v>
      </c>
      <c r="B37" s="33"/>
      <c r="C37" s="25" t="s">
        <v>77</v>
      </c>
      <c r="D37" s="26">
        <v>15</v>
      </c>
      <c r="E37" s="24"/>
      <c r="F37" s="46" t="s">
        <v>70</v>
      </c>
      <c r="G37" s="47" t="s">
        <v>71</v>
      </c>
      <c r="H37" s="46" t="s">
        <v>72</v>
      </c>
      <c r="I37" s="55" t="s">
        <v>42</v>
      </c>
      <c r="J37" s="56"/>
    </row>
    <row r="38" s="1" customFormat="1" ht="25" customHeight="1" spans="1:10">
      <c r="A38" s="39" t="s">
        <v>78</v>
      </c>
      <c r="B38" s="33"/>
      <c r="C38" s="25" t="s">
        <v>79</v>
      </c>
      <c r="D38" s="26">
        <v>110</v>
      </c>
      <c r="E38" s="24"/>
      <c r="F38" s="46" t="s">
        <v>70</v>
      </c>
      <c r="G38" s="47" t="s">
        <v>71</v>
      </c>
      <c r="H38" s="46" t="s">
        <v>72</v>
      </c>
      <c r="I38" s="55" t="s">
        <v>42</v>
      </c>
      <c r="J38" s="56"/>
    </row>
    <row r="39" s="1" customFormat="1" ht="25" customHeight="1" spans="1:10">
      <c r="A39" s="39"/>
      <c r="B39" s="33"/>
      <c r="C39" s="25" t="s">
        <v>80</v>
      </c>
      <c r="D39" s="26">
        <v>35</v>
      </c>
      <c r="E39" s="24"/>
      <c r="F39" s="46" t="s">
        <v>70</v>
      </c>
      <c r="G39" s="47" t="s">
        <v>71</v>
      </c>
      <c r="H39" s="46" t="s">
        <v>72</v>
      </c>
      <c r="I39" s="55" t="s">
        <v>42</v>
      </c>
      <c r="J39" s="56"/>
    </row>
    <row r="40" s="1" customFormat="1" ht="25" customHeight="1" spans="1:10">
      <c r="A40" s="40">
        <v>6</v>
      </c>
      <c r="B40" s="41" t="s">
        <v>81</v>
      </c>
      <c r="C40" s="23" t="s">
        <v>18</v>
      </c>
      <c r="D40" s="21">
        <f>SUM(D41:D43)</f>
        <v>430</v>
      </c>
      <c r="E40" s="24"/>
      <c r="F40" s="22"/>
      <c r="G40" s="22"/>
      <c r="H40" s="22"/>
      <c r="I40" s="53"/>
      <c r="J40" s="40"/>
    </row>
    <row r="41" s="1" customFormat="1" ht="25" customHeight="1" spans="1:10">
      <c r="A41" s="32" t="s">
        <v>20</v>
      </c>
      <c r="B41" s="33"/>
      <c r="C41" s="45" t="s">
        <v>82</v>
      </c>
      <c r="D41" s="26">
        <v>218</v>
      </c>
      <c r="E41" s="43"/>
      <c r="F41" s="46" t="s">
        <v>70</v>
      </c>
      <c r="G41" s="47" t="s">
        <v>71</v>
      </c>
      <c r="H41" s="46" t="s">
        <v>72</v>
      </c>
      <c r="I41" s="55" t="s">
        <v>42</v>
      </c>
      <c r="J41" s="56"/>
    </row>
    <row r="42" s="1" customFormat="1" ht="25" customHeight="1" spans="1:10">
      <c r="A42" s="32" t="s">
        <v>25</v>
      </c>
      <c r="B42" s="33"/>
      <c r="C42" s="25" t="s">
        <v>83</v>
      </c>
      <c r="D42" s="26">
        <v>202</v>
      </c>
      <c r="E42" s="24"/>
      <c r="F42" s="46" t="s">
        <v>70</v>
      </c>
      <c r="G42" s="47" t="s">
        <v>71</v>
      </c>
      <c r="H42" s="46" t="s">
        <v>72</v>
      </c>
      <c r="I42" s="55" t="s">
        <v>47</v>
      </c>
      <c r="J42" s="56"/>
    </row>
    <row r="43" s="1" customFormat="1" ht="25" customHeight="1" spans="1:10">
      <c r="A43" s="32" t="s">
        <v>29</v>
      </c>
      <c r="B43" s="33"/>
      <c r="C43" s="25" t="s">
        <v>84</v>
      </c>
      <c r="D43" s="26">
        <v>10</v>
      </c>
      <c r="E43" s="24"/>
      <c r="F43" s="46" t="s">
        <v>70</v>
      </c>
      <c r="G43" s="47" t="s">
        <v>71</v>
      </c>
      <c r="H43" s="46" t="s">
        <v>72</v>
      </c>
      <c r="I43" s="55" t="s">
        <v>42</v>
      </c>
      <c r="J43" s="56"/>
    </row>
    <row r="44" s="1" customFormat="1" ht="25" customHeight="1" spans="1:10">
      <c r="A44" s="40">
        <v>7</v>
      </c>
      <c r="B44" s="41" t="s">
        <v>85</v>
      </c>
      <c r="C44" s="23" t="s">
        <v>18</v>
      </c>
      <c r="D44" s="21">
        <f>D45+D46</f>
        <v>445</v>
      </c>
      <c r="E44" s="24"/>
      <c r="F44" s="22"/>
      <c r="G44" s="22"/>
      <c r="H44" s="22"/>
      <c r="I44" s="53"/>
      <c r="J44" s="40"/>
    </row>
    <row r="45" s="1" customFormat="1" ht="25" customHeight="1" spans="1:10">
      <c r="A45" s="32" t="s">
        <v>20</v>
      </c>
      <c r="B45" s="33"/>
      <c r="C45" s="42" t="s">
        <v>83</v>
      </c>
      <c r="D45" s="26">
        <v>410</v>
      </c>
      <c r="E45" s="43"/>
      <c r="F45" s="46" t="s">
        <v>70</v>
      </c>
      <c r="G45" s="47" t="s">
        <v>71</v>
      </c>
      <c r="H45" s="46" t="s">
        <v>72</v>
      </c>
      <c r="I45" s="55" t="s">
        <v>47</v>
      </c>
      <c r="J45" s="56"/>
    </row>
    <row r="46" s="1" customFormat="1" ht="25" customHeight="1" spans="1:10">
      <c r="A46" s="32" t="s">
        <v>25</v>
      </c>
      <c r="B46" s="33"/>
      <c r="C46" s="42" t="s">
        <v>62</v>
      </c>
      <c r="D46" s="26">
        <v>35</v>
      </c>
      <c r="E46" s="43"/>
      <c r="F46" s="46" t="s">
        <v>70</v>
      </c>
      <c r="G46" s="46" t="s">
        <v>74</v>
      </c>
      <c r="H46" s="46" t="s">
        <v>72</v>
      </c>
      <c r="I46" s="55" t="s">
        <v>42</v>
      </c>
      <c r="J46" s="56"/>
    </row>
    <row r="47" s="1" customFormat="1" ht="25" customHeight="1" spans="1:10">
      <c r="A47" s="40">
        <v>8</v>
      </c>
      <c r="B47" s="41" t="s">
        <v>86</v>
      </c>
      <c r="C47" s="23" t="s">
        <v>18</v>
      </c>
      <c r="D47" s="21">
        <v>50</v>
      </c>
      <c r="E47" s="43"/>
      <c r="F47" s="22"/>
      <c r="G47" s="22"/>
      <c r="H47" s="22"/>
      <c r="I47" s="53"/>
      <c r="J47" s="32"/>
    </row>
    <row r="48" s="1" customFormat="1" ht="25" customHeight="1" spans="1:10">
      <c r="A48" s="32" t="s">
        <v>25</v>
      </c>
      <c r="B48" s="41"/>
      <c r="C48" s="42" t="s">
        <v>62</v>
      </c>
      <c r="D48" s="26">
        <v>50</v>
      </c>
      <c r="E48" s="43"/>
      <c r="F48" s="46" t="s">
        <v>70</v>
      </c>
      <c r="G48" s="46" t="s">
        <v>74</v>
      </c>
      <c r="H48" s="46" t="s">
        <v>72</v>
      </c>
      <c r="I48" s="55" t="s">
        <v>42</v>
      </c>
      <c r="J48" s="56"/>
    </row>
    <row r="49" s="1" customFormat="1" ht="25" customHeight="1" spans="1:10">
      <c r="A49" s="40">
        <v>9</v>
      </c>
      <c r="B49" s="48" t="s">
        <v>87</v>
      </c>
      <c r="C49" s="48" t="s">
        <v>18</v>
      </c>
      <c r="D49" s="21">
        <f>SUM(D50:D50)</f>
        <v>18</v>
      </c>
      <c r="E49" s="43"/>
      <c r="F49" s="22"/>
      <c r="G49" s="22"/>
      <c r="H49" s="22"/>
      <c r="I49" s="53"/>
      <c r="J49" s="32"/>
    </row>
    <row r="50" s="1" customFormat="1" ht="25" customHeight="1" spans="1:10">
      <c r="A50" s="32" t="s">
        <v>27</v>
      </c>
      <c r="B50" s="48"/>
      <c r="C50" s="42" t="s">
        <v>62</v>
      </c>
      <c r="D50" s="26">
        <v>18</v>
      </c>
      <c r="E50" s="43"/>
      <c r="F50" s="46" t="s">
        <v>70</v>
      </c>
      <c r="G50" s="46" t="s">
        <v>74</v>
      </c>
      <c r="H50" s="46" t="s">
        <v>72</v>
      </c>
      <c r="I50" s="55" t="s">
        <v>42</v>
      </c>
      <c r="J50" s="56"/>
    </row>
    <row r="51" s="1" customFormat="1" ht="25" customHeight="1" spans="1:10">
      <c r="A51" s="40">
        <v>10</v>
      </c>
      <c r="B51" s="48" t="s">
        <v>88</v>
      </c>
      <c r="C51" s="48" t="s">
        <v>18</v>
      </c>
      <c r="D51" s="21">
        <v>10</v>
      </c>
      <c r="E51" s="43"/>
      <c r="F51" s="22"/>
      <c r="G51" s="22"/>
      <c r="H51" s="22"/>
      <c r="I51" s="53"/>
      <c r="J51" s="40"/>
    </row>
    <row r="52" s="1" customFormat="1" ht="25" customHeight="1" spans="1:10">
      <c r="A52" s="32" t="s">
        <v>25</v>
      </c>
      <c r="B52" s="33"/>
      <c r="C52" s="42" t="s">
        <v>62</v>
      </c>
      <c r="D52" s="26">
        <v>10</v>
      </c>
      <c r="E52" s="43"/>
      <c r="F52" s="46" t="s">
        <v>70</v>
      </c>
      <c r="G52" s="46" t="s">
        <v>74</v>
      </c>
      <c r="H52" s="46" t="s">
        <v>72</v>
      </c>
      <c r="I52" s="55" t="s">
        <v>42</v>
      </c>
      <c r="J52" s="56"/>
    </row>
    <row r="53" s="1" customFormat="1" ht="25" customHeight="1" spans="1:10">
      <c r="A53" s="40">
        <v>11</v>
      </c>
      <c r="B53" s="41" t="s">
        <v>89</v>
      </c>
      <c r="C53" s="48" t="s">
        <v>18</v>
      </c>
      <c r="D53" s="21">
        <v>12</v>
      </c>
      <c r="E53" s="43"/>
      <c r="F53" s="22"/>
      <c r="G53" s="22"/>
      <c r="H53" s="22"/>
      <c r="I53" s="53"/>
      <c r="J53" s="40"/>
    </row>
    <row r="54" s="1" customFormat="1" ht="25" customHeight="1" spans="1:10">
      <c r="A54" s="32" t="s">
        <v>25</v>
      </c>
      <c r="B54" s="33"/>
      <c r="C54" s="25" t="s">
        <v>62</v>
      </c>
      <c r="D54" s="26">
        <v>12</v>
      </c>
      <c r="E54" s="24"/>
      <c r="F54" s="46" t="s">
        <v>70</v>
      </c>
      <c r="G54" s="46" t="s">
        <v>74</v>
      </c>
      <c r="H54" s="46" t="s">
        <v>72</v>
      </c>
      <c r="I54" s="55" t="s">
        <v>42</v>
      </c>
      <c r="J54" s="56"/>
    </row>
    <row r="55" s="1" customFormat="1" ht="25" customHeight="1" spans="1:10">
      <c r="A55" s="40">
        <v>12</v>
      </c>
      <c r="B55" s="41" t="s">
        <v>90</v>
      </c>
      <c r="C55" s="23" t="s">
        <v>18</v>
      </c>
      <c r="D55" s="21">
        <f>D56+D57</f>
        <v>128</v>
      </c>
      <c r="E55" s="24"/>
      <c r="F55" s="22"/>
      <c r="G55" s="22"/>
      <c r="H55" s="22"/>
      <c r="I55" s="53"/>
      <c r="J55" s="40"/>
    </row>
    <row r="56" s="1" customFormat="1" ht="25" customHeight="1" spans="1:10">
      <c r="A56" s="32" t="s">
        <v>20</v>
      </c>
      <c r="B56" s="33"/>
      <c r="C56" s="25" t="s">
        <v>83</v>
      </c>
      <c r="D56" s="26">
        <v>121</v>
      </c>
      <c r="E56" s="24"/>
      <c r="F56" s="46" t="s">
        <v>70</v>
      </c>
      <c r="G56" s="47" t="s">
        <v>71</v>
      </c>
      <c r="H56" s="46" t="s">
        <v>72</v>
      </c>
      <c r="I56" s="55" t="s">
        <v>47</v>
      </c>
      <c r="J56" s="56"/>
    </row>
    <row r="57" s="1" customFormat="1" ht="25" customHeight="1" spans="1:10">
      <c r="A57" s="32" t="s">
        <v>25</v>
      </c>
      <c r="B57" s="33"/>
      <c r="C57" s="25" t="s">
        <v>62</v>
      </c>
      <c r="D57" s="26">
        <v>7</v>
      </c>
      <c r="E57" s="24"/>
      <c r="F57" s="46" t="s">
        <v>70</v>
      </c>
      <c r="G57" s="46" t="s">
        <v>74</v>
      </c>
      <c r="H57" s="46" t="s">
        <v>72</v>
      </c>
      <c r="I57" s="55" t="s">
        <v>42</v>
      </c>
      <c r="J57" s="56"/>
    </row>
    <row r="58" s="1" customFormat="1" ht="25" customHeight="1" spans="1:10">
      <c r="A58" s="40">
        <v>13</v>
      </c>
      <c r="B58" s="41" t="s">
        <v>91</v>
      </c>
      <c r="C58" s="23" t="s">
        <v>18</v>
      </c>
      <c r="D58" s="21">
        <f>SUM(D59:D59)</f>
        <v>15</v>
      </c>
      <c r="E58" s="24"/>
      <c r="F58" s="22"/>
      <c r="G58" s="22"/>
      <c r="H58" s="22"/>
      <c r="I58" s="53"/>
      <c r="J58" s="40"/>
    </row>
    <row r="59" s="1" customFormat="1" ht="25" customHeight="1" spans="1:10">
      <c r="A59" s="32" t="s">
        <v>27</v>
      </c>
      <c r="B59" s="33"/>
      <c r="C59" s="42" t="s">
        <v>62</v>
      </c>
      <c r="D59" s="26">
        <v>15</v>
      </c>
      <c r="E59" s="43"/>
      <c r="F59" s="46" t="s">
        <v>70</v>
      </c>
      <c r="G59" s="46" t="s">
        <v>74</v>
      </c>
      <c r="H59" s="46" t="s">
        <v>72</v>
      </c>
      <c r="I59" s="55" t="s">
        <v>42</v>
      </c>
      <c r="J59" s="56"/>
    </row>
    <row r="60" s="1" customFormat="1" ht="25" customHeight="1" spans="1:10">
      <c r="A60" s="40">
        <v>14</v>
      </c>
      <c r="B60" s="41" t="s">
        <v>92</v>
      </c>
      <c r="C60" s="48" t="s">
        <v>18</v>
      </c>
      <c r="D60" s="21">
        <v>103</v>
      </c>
      <c r="E60" s="43"/>
      <c r="F60" s="22"/>
      <c r="G60" s="22"/>
      <c r="H60" s="22"/>
      <c r="I60" s="53"/>
      <c r="J60" s="40"/>
    </row>
    <row r="61" s="1" customFormat="1" ht="25" customHeight="1" spans="1:10">
      <c r="A61" s="32" t="s">
        <v>20</v>
      </c>
      <c r="B61" s="33"/>
      <c r="C61" s="42" t="s">
        <v>83</v>
      </c>
      <c r="D61" s="26">
        <v>103</v>
      </c>
      <c r="E61" s="43"/>
      <c r="F61" s="46" t="s">
        <v>70</v>
      </c>
      <c r="G61" s="47" t="s">
        <v>71</v>
      </c>
      <c r="H61" s="46" t="s">
        <v>72</v>
      </c>
      <c r="I61" s="55" t="s">
        <v>47</v>
      </c>
      <c r="J61" s="56"/>
    </row>
    <row r="62" s="1" customFormat="1" ht="25" customHeight="1" spans="1:10">
      <c r="A62" s="40">
        <v>15</v>
      </c>
      <c r="B62" s="41" t="s">
        <v>93</v>
      </c>
      <c r="C62" s="48" t="s">
        <v>18</v>
      </c>
      <c r="D62" s="21">
        <v>9</v>
      </c>
      <c r="E62" s="43"/>
      <c r="F62" s="22"/>
      <c r="G62" s="22"/>
      <c r="H62" s="22"/>
      <c r="I62" s="53"/>
      <c r="J62" s="40"/>
    </row>
    <row r="63" s="1" customFormat="1" ht="25" customHeight="1" spans="1:10">
      <c r="A63" s="32" t="s">
        <v>25</v>
      </c>
      <c r="B63" s="33"/>
      <c r="C63" s="42" t="s">
        <v>62</v>
      </c>
      <c r="D63" s="26">
        <v>9</v>
      </c>
      <c r="E63" s="43"/>
      <c r="F63" s="46" t="s">
        <v>70</v>
      </c>
      <c r="G63" s="46" t="s">
        <v>74</v>
      </c>
      <c r="H63" s="46" t="s">
        <v>72</v>
      </c>
      <c r="I63" s="55" t="s">
        <v>42</v>
      </c>
      <c r="J63" s="56"/>
    </row>
    <row r="64" s="1" customFormat="1" ht="25" customHeight="1" spans="1:10">
      <c r="A64" s="40">
        <v>16</v>
      </c>
      <c r="B64" s="41" t="s">
        <v>94</v>
      </c>
      <c r="C64" s="23" t="s">
        <v>18</v>
      </c>
      <c r="D64" s="21">
        <f>D65</f>
        <v>53</v>
      </c>
      <c r="E64" s="24"/>
      <c r="F64" s="22"/>
      <c r="G64" s="22"/>
      <c r="H64" s="22"/>
      <c r="I64" s="53"/>
      <c r="J64" s="32"/>
    </row>
    <row r="65" s="1" customFormat="1" ht="25" customHeight="1" spans="1:10">
      <c r="A65" s="32" t="s">
        <v>20</v>
      </c>
      <c r="B65" s="41"/>
      <c r="C65" s="25" t="s">
        <v>83</v>
      </c>
      <c r="D65" s="26">
        <v>53</v>
      </c>
      <c r="E65" s="24"/>
      <c r="F65" s="46" t="s">
        <v>70</v>
      </c>
      <c r="G65" s="47" t="s">
        <v>71</v>
      </c>
      <c r="H65" s="46" t="s">
        <v>72</v>
      </c>
      <c r="I65" s="55" t="s">
        <v>47</v>
      </c>
      <c r="J65" s="56"/>
    </row>
    <row r="66" s="1" customFormat="1" ht="25" customHeight="1" spans="1:10">
      <c r="A66" s="32" t="s">
        <v>95</v>
      </c>
      <c r="B66" s="57" t="s">
        <v>96</v>
      </c>
      <c r="C66" s="57" t="s">
        <v>18</v>
      </c>
      <c r="D66" s="21">
        <f>D67+D70</f>
        <v>30</v>
      </c>
      <c r="E66" s="43"/>
      <c r="F66" s="22"/>
      <c r="G66" s="22"/>
      <c r="H66" s="22"/>
      <c r="I66" s="53"/>
      <c r="J66" s="40"/>
    </row>
    <row r="67" s="1" customFormat="1" ht="25" customHeight="1" spans="1:10">
      <c r="A67" s="40">
        <v>1</v>
      </c>
      <c r="B67" s="48" t="s">
        <v>97</v>
      </c>
      <c r="C67" s="48" t="s">
        <v>18</v>
      </c>
      <c r="D67" s="21">
        <f>D68+D69</f>
        <v>20</v>
      </c>
      <c r="E67" s="43"/>
      <c r="F67" s="22"/>
      <c r="G67" s="22"/>
      <c r="H67" s="22"/>
      <c r="I67" s="53"/>
      <c r="J67" s="40"/>
    </row>
    <row r="68" s="1" customFormat="1" ht="25" customHeight="1" spans="1:10">
      <c r="A68" s="32" t="s">
        <v>20</v>
      </c>
      <c r="B68" s="43"/>
      <c r="C68" s="45" t="s">
        <v>98</v>
      </c>
      <c r="D68" s="26">
        <v>10</v>
      </c>
      <c r="E68" s="24"/>
      <c r="F68" s="22" t="s">
        <v>22</v>
      </c>
      <c r="G68" s="22" t="s">
        <v>23</v>
      </c>
      <c r="H68" s="22" t="s">
        <v>24</v>
      </c>
      <c r="I68" s="53" t="s">
        <v>42</v>
      </c>
      <c r="J68" s="32"/>
    </row>
    <row r="69" s="1" customFormat="1" ht="25" customHeight="1" spans="1:10">
      <c r="A69" s="32" t="s">
        <v>25</v>
      </c>
      <c r="B69" s="24"/>
      <c r="C69" s="25" t="s">
        <v>99</v>
      </c>
      <c r="D69" s="26">
        <v>10</v>
      </c>
      <c r="E69" s="24"/>
      <c r="F69" s="22" t="s">
        <v>22</v>
      </c>
      <c r="G69" s="22" t="s">
        <v>23</v>
      </c>
      <c r="H69" s="22" t="s">
        <v>24</v>
      </c>
      <c r="I69" s="53" t="s">
        <v>42</v>
      </c>
      <c r="J69" s="32"/>
    </row>
    <row r="70" s="1" customFormat="1" ht="25" customHeight="1" spans="1:10">
      <c r="A70" s="40">
        <v>2</v>
      </c>
      <c r="B70" s="48" t="s">
        <v>100</v>
      </c>
      <c r="C70" s="25" t="s">
        <v>101</v>
      </c>
      <c r="D70" s="26">
        <v>10</v>
      </c>
      <c r="E70" s="24"/>
      <c r="F70" s="22" t="s">
        <v>22</v>
      </c>
      <c r="G70" s="22" t="s">
        <v>23</v>
      </c>
      <c r="H70" s="22" t="s">
        <v>24</v>
      </c>
      <c r="I70" s="53" t="s">
        <v>42</v>
      </c>
      <c r="J70" s="32"/>
    </row>
    <row r="71" s="1" customFormat="1" ht="25" customHeight="1" spans="1:10">
      <c r="A71" s="32" t="s">
        <v>102</v>
      </c>
      <c r="B71" s="19" t="s">
        <v>103</v>
      </c>
      <c r="C71" s="19" t="s">
        <v>18</v>
      </c>
      <c r="D71" s="21">
        <f>D72+D73+D76+D80+D91+D96</f>
        <v>283</v>
      </c>
      <c r="E71" s="24"/>
      <c r="F71" s="22"/>
      <c r="G71" s="22"/>
      <c r="H71" s="22"/>
      <c r="I71" s="53"/>
      <c r="J71" s="40"/>
    </row>
    <row r="72" s="1" customFormat="1" ht="25" customHeight="1" spans="1:10">
      <c r="A72" s="58">
        <v>1</v>
      </c>
      <c r="B72" s="23" t="s">
        <v>104</v>
      </c>
      <c r="C72" s="59" t="s">
        <v>21</v>
      </c>
      <c r="D72" s="21">
        <v>8</v>
      </c>
      <c r="E72" s="24"/>
      <c r="F72" s="22" t="s">
        <v>22</v>
      </c>
      <c r="G72" s="22" t="s">
        <v>105</v>
      </c>
      <c r="H72" s="22" t="s">
        <v>106</v>
      </c>
      <c r="I72" s="53" t="s">
        <v>42</v>
      </c>
      <c r="J72" s="32"/>
    </row>
    <row r="73" s="1" customFormat="1" ht="25" customHeight="1" spans="1:10">
      <c r="A73" s="58">
        <v>2</v>
      </c>
      <c r="B73" s="41" t="s">
        <v>107</v>
      </c>
      <c r="C73" s="23" t="s">
        <v>18</v>
      </c>
      <c r="D73" s="21">
        <f>D74+D75</f>
        <v>24</v>
      </c>
      <c r="E73" s="24"/>
      <c r="F73" s="22"/>
      <c r="G73" s="22"/>
      <c r="H73" s="22"/>
      <c r="I73" s="53"/>
      <c r="J73" s="40"/>
    </row>
    <row r="74" s="1" customFormat="1" ht="25" customHeight="1" spans="1:10">
      <c r="A74" s="32" t="s">
        <v>20</v>
      </c>
      <c r="B74" s="41"/>
      <c r="C74" s="25" t="s">
        <v>108</v>
      </c>
      <c r="D74" s="26">
        <v>14</v>
      </c>
      <c r="E74" s="24"/>
      <c r="F74" s="22" t="s">
        <v>22</v>
      </c>
      <c r="G74" s="22" t="s">
        <v>105</v>
      </c>
      <c r="H74" s="22" t="s">
        <v>106</v>
      </c>
      <c r="I74" s="53" t="s">
        <v>42</v>
      </c>
      <c r="J74" s="32"/>
    </row>
    <row r="75" s="1" customFormat="1" ht="25" customHeight="1" spans="1:10">
      <c r="A75" s="32" t="s">
        <v>25</v>
      </c>
      <c r="B75" s="41"/>
      <c r="C75" s="25" t="s">
        <v>109</v>
      </c>
      <c r="D75" s="26">
        <v>10</v>
      </c>
      <c r="E75" s="24"/>
      <c r="F75" s="22" t="s">
        <v>22</v>
      </c>
      <c r="G75" s="22" t="s">
        <v>105</v>
      </c>
      <c r="H75" s="22" t="s">
        <v>106</v>
      </c>
      <c r="I75" s="53" t="s">
        <v>42</v>
      </c>
      <c r="J75" s="32"/>
    </row>
    <row r="76" s="1" customFormat="1" ht="25" customHeight="1" spans="1:10">
      <c r="A76" s="58">
        <v>4</v>
      </c>
      <c r="B76" s="23" t="s">
        <v>110</v>
      </c>
      <c r="C76" s="23" t="s">
        <v>18</v>
      </c>
      <c r="D76" s="21">
        <f>D77+D78+D79</f>
        <v>42</v>
      </c>
      <c r="E76" s="24"/>
      <c r="F76" s="22"/>
      <c r="G76" s="22"/>
      <c r="H76" s="22"/>
      <c r="I76" s="53"/>
      <c r="J76" s="40"/>
    </row>
    <row r="77" s="1" customFormat="1" ht="25" customHeight="1" spans="1:10">
      <c r="A77" s="32" t="s">
        <v>20</v>
      </c>
      <c r="B77" s="24"/>
      <c r="C77" s="25" t="s">
        <v>75</v>
      </c>
      <c r="D77" s="26">
        <v>12</v>
      </c>
      <c r="E77" s="24"/>
      <c r="F77" s="22" t="s">
        <v>22</v>
      </c>
      <c r="G77" s="22" t="s">
        <v>23</v>
      </c>
      <c r="H77" s="22" t="s">
        <v>24</v>
      </c>
      <c r="I77" s="53" t="s">
        <v>42</v>
      </c>
      <c r="J77" s="32"/>
    </row>
    <row r="78" s="1" customFormat="1" ht="25" customHeight="1" spans="1:10">
      <c r="A78" s="32" t="s">
        <v>25</v>
      </c>
      <c r="B78" s="24"/>
      <c r="C78" s="25" t="s">
        <v>26</v>
      </c>
      <c r="D78" s="26">
        <v>10</v>
      </c>
      <c r="E78" s="24"/>
      <c r="F78" s="22" t="s">
        <v>22</v>
      </c>
      <c r="G78" s="22" t="s">
        <v>23</v>
      </c>
      <c r="H78" s="22" t="s">
        <v>24</v>
      </c>
      <c r="I78" s="53" t="s">
        <v>42</v>
      </c>
      <c r="J78" s="32"/>
    </row>
    <row r="79" s="1" customFormat="1" ht="25" customHeight="1" spans="1:10">
      <c r="A79" s="32" t="s">
        <v>27</v>
      </c>
      <c r="B79" s="24"/>
      <c r="C79" s="25" t="s">
        <v>111</v>
      </c>
      <c r="D79" s="26">
        <v>20</v>
      </c>
      <c r="E79" s="24"/>
      <c r="F79" s="22" t="s">
        <v>22</v>
      </c>
      <c r="G79" s="22" t="s">
        <v>23</v>
      </c>
      <c r="H79" s="22" t="s">
        <v>24</v>
      </c>
      <c r="I79" s="53" t="s">
        <v>42</v>
      </c>
      <c r="J79" s="32"/>
    </row>
    <row r="80" s="1" customFormat="1" ht="25" customHeight="1" spans="1:10">
      <c r="A80" s="58">
        <v>5</v>
      </c>
      <c r="B80" s="23" t="s">
        <v>112</v>
      </c>
      <c r="C80" s="23" t="s">
        <v>18</v>
      </c>
      <c r="D80" s="21">
        <f>SUM(D81:D90)</f>
        <v>147</v>
      </c>
      <c r="E80" s="24"/>
      <c r="F80" s="22"/>
      <c r="G80" s="22"/>
      <c r="H80" s="22"/>
      <c r="I80" s="53"/>
      <c r="J80" s="40"/>
    </row>
    <row r="81" s="1" customFormat="1" ht="25" customHeight="1" spans="1:10">
      <c r="A81" s="32" t="s">
        <v>20</v>
      </c>
      <c r="B81" s="33"/>
      <c r="C81" s="25" t="s">
        <v>113</v>
      </c>
      <c r="D81" s="26">
        <v>30</v>
      </c>
      <c r="E81" s="24"/>
      <c r="F81" s="22" t="s">
        <v>22</v>
      </c>
      <c r="G81" s="22" t="s">
        <v>23</v>
      </c>
      <c r="H81" s="22" t="s">
        <v>24</v>
      </c>
      <c r="I81" s="53" t="s">
        <v>114</v>
      </c>
      <c r="J81" s="32"/>
    </row>
    <row r="82" s="1" customFormat="1" ht="25" customHeight="1" spans="1:10">
      <c r="A82" s="32" t="s">
        <v>25</v>
      </c>
      <c r="B82" s="24"/>
      <c r="C82" s="25" t="s">
        <v>98</v>
      </c>
      <c r="D82" s="26">
        <v>20</v>
      </c>
      <c r="E82" s="24"/>
      <c r="F82" s="22" t="s">
        <v>22</v>
      </c>
      <c r="G82" s="22" t="s">
        <v>23</v>
      </c>
      <c r="H82" s="22" t="s">
        <v>24</v>
      </c>
      <c r="I82" s="53" t="s">
        <v>42</v>
      </c>
      <c r="J82" s="32"/>
    </row>
    <row r="83" s="1" customFormat="1" ht="25" customHeight="1" spans="1:10">
      <c r="A83" s="32" t="s">
        <v>27</v>
      </c>
      <c r="B83" s="24"/>
      <c r="C83" s="25" t="s">
        <v>115</v>
      </c>
      <c r="D83" s="26">
        <v>20</v>
      </c>
      <c r="E83" s="24"/>
      <c r="F83" s="22" t="s">
        <v>22</v>
      </c>
      <c r="G83" s="22" t="s">
        <v>23</v>
      </c>
      <c r="H83" s="22" t="s">
        <v>24</v>
      </c>
      <c r="I83" s="53" t="s">
        <v>42</v>
      </c>
      <c r="J83" s="32"/>
    </row>
    <row r="84" s="1" customFormat="1" ht="25" customHeight="1" spans="1:10">
      <c r="A84" s="32" t="s">
        <v>29</v>
      </c>
      <c r="B84" s="24"/>
      <c r="C84" s="25" t="s">
        <v>116</v>
      </c>
      <c r="D84" s="26">
        <v>20</v>
      </c>
      <c r="E84" s="24"/>
      <c r="F84" s="22" t="s">
        <v>22</v>
      </c>
      <c r="G84" s="22" t="s">
        <v>23</v>
      </c>
      <c r="H84" s="22" t="s">
        <v>24</v>
      </c>
      <c r="I84" s="53" t="s">
        <v>42</v>
      </c>
      <c r="J84" s="32"/>
    </row>
    <row r="85" s="1" customFormat="1" ht="25" customHeight="1" spans="1:10">
      <c r="A85" s="32" t="s">
        <v>31</v>
      </c>
      <c r="B85" s="24"/>
      <c r="C85" s="25" t="s">
        <v>34</v>
      </c>
      <c r="D85" s="26">
        <v>8</v>
      </c>
      <c r="E85" s="24"/>
      <c r="F85" s="22" t="s">
        <v>22</v>
      </c>
      <c r="G85" s="22" t="s">
        <v>23</v>
      </c>
      <c r="H85" s="22" t="s">
        <v>24</v>
      </c>
      <c r="I85" s="53" t="s">
        <v>42</v>
      </c>
      <c r="J85" s="32"/>
    </row>
    <row r="86" s="1" customFormat="1" ht="25" customHeight="1" spans="1:10">
      <c r="A86" s="32" t="s">
        <v>33</v>
      </c>
      <c r="B86" s="24"/>
      <c r="C86" s="25" t="s">
        <v>99</v>
      </c>
      <c r="D86" s="26">
        <v>10</v>
      </c>
      <c r="E86" s="24"/>
      <c r="F86" s="22" t="s">
        <v>22</v>
      </c>
      <c r="G86" s="22" t="s">
        <v>23</v>
      </c>
      <c r="H86" s="22" t="s">
        <v>24</v>
      </c>
      <c r="I86" s="53" t="s">
        <v>42</v>
      </c>
      <c r="J86" s="32"/>
    </row>
    <row r="87" s="1" customFormat="1" ht="25" customHeight="1" spans="1:10">
      <c r="A87" s="32" t="s">
        <v>52</v>
      </c>
      <c r="B87" s="24"/>
      <c r="C87" s="25" t="s">
        <v>117</v>
      </c>
      <c r="D87" s="26">
        <v>9</v>
      </c>
      <c r="E87" s="24"/>
      <c r="F87" s="22" t="s">
        <v>22</v>
      </c>
      <c r="G87" s="22" t="s">
        <v>23</v>
      </c>
      <c r="H87" s="22" t="s">
        <v>24</v>
      </c>
      <c r="I87" s="53" t="s">
        <v>42</v>
      </c>
      <c r="J87" s="32"/>
    </row>
    <row r="88" s="1" customFormat="1" ht="25" customHeight="1" spans="1:10">
      <c r="A88" s="32" t="s">
        <v>54</v>
      </c>
      <c r="B88" s="24"/>
      <c r="C88" s="25" t="s">
        <v>58</v>
      </c>
      <c r="D88" s="26">
        <v>10</v>
      </c>
      <c r="E88" s="24"/>
      <c r="F88" s="22" t="s">
        <v>22</v>
      </c>
      <c r="G88" s="22" t="s">
        <v>23</v>
      </c>
      <c r="H88" s="22" t="s">
        <v>24</v>
      </c>
      <c r="I88" s="53" t="s">
        <v>42</v>
      </c>
      <c r="J88" s="32"/>
    </row>
    <row r="89" s="1" customFormat="1" ht="25" customHeight="1" spans="1:10">
      <c r="A89" s="32" t="s">
        <v>78</v>
      </c>
      <c r="B89" s="24"/>
      <c r="C89" s="25" t="s">
        <v>118</v>
      </c>
      <c r="D89" s="26">
        <v>10</v>
      </c>
      <c r="E89" s="24"/>
      <c r="F89" s="22" t="s">
        <v>22</v>
      </c>
      <c r="G89" s="22" t="s">
        <v>23</v>
      </c>
      <c r="H89" s="22" t="s">
        <v>24</v>
      </c>
      <c r="I89" s="53" t="s">
        <v>42</v>
      </c>
      <c r="J89" s="32"/>
    </row>
    <row r="90" s="1" customFormat="1" ht="25" customHeight="1" spans="1:10">
      <c r="A90" s="39" t="s">
        <v>119</v>
      </c>
      <c r="B90" s="24"/>
      <c r="C90" s="25" t="s">
        <v>120</v>
      </c>
      <c r="D90" s="26">
        <v>10</v>
      </c>
      <c r="E90" s="24"/>
      <c r="F90" s="22" t="s">
        <v>22</v>
      </c>
      <c r="G90" s="22" t="s">
        <v>23</v>
      </c>
      <c r="H90" s="22" t="s">
        <v>24</v>
      </c>
      <c r="I90" s="53" t="s">
        <v>42</v>
      </c>
      <c r="J90" s="32"/>
    </row>
    <row r="91" s="1" customFormat="1" ht="25" customHeight="1" spans="1:10">
      <c r="A91" s="58">
        <v>6</v>
      </c>
      <c r="B91" s="23" t="s">
        <v>121</v>
      </c>
      <c r="C91" s="23" t="s">
        <v>18</v>
      </c>
      <c r="D91" s="21">
        <f>SUM(D92:D95)</f>
        <v>42</v>
      </c>
      <c r="E91" s="24"/>
      <c r="F91" s="22"/>
      <c r="G91" s="22"/>
      <c r="H91" s="22"/>
      <c r="I91" s="53"/>
      <c r="J91" s="40"/>
    </row>
    <row r="92" s="1" customFormat="1" ht="25" customHeight="1" spans="1:10">
      <c r="A92" s="32" t="s">
        <v>20</v>
      </c>
      <c r="B92" s="24"/>
      <c r="C92" s="25" t="s">
        <v>108</v>
      </c>
      <c r="D92" s="26">
        <v>6</v>
      </c>
      <c r="E92" s="24"/>
      <c r="F92" s="22" t="s">
        <v>22</v>
      </c>
      <c r="G92" s="22" t="s">
        <v>23</v>
      </c>
      <c r="H92" s="22" t="s">
        <v>24</v>
      </c>
      <c r="I92" s="53" t="s">
        <v>42</v>
      </c>
      <c r="J92" s="32"/>
    </row>
    <row r="93" s="1" customFormat="1" ht="25" customHeight="1" spans="1:10">
      <c r="A93" s="32" t="s">
        <v>25</v>
      </c>
      <c r="B93" s="24"/>
      <c r="C93" s="59" t="s">
        <v>122</v>
      </c>
      <c r="D93" s="26">
        <v>20</v>
      </c>
      <c r="E93" s="24"/>
      <c r="F93" s="22" t="s">
        <v>22</v>
      </c>
      <c r="G93" s="22" t="s">
        <v>23</v>
      </c>
      <c r="H93" s="22" t="s">
        <v>24</v>
      </c>
      <c r="I93" s="53" t="s">
        <v>42</v>
      </c>
      <c r="J93" s="32"/>
    </row>
    <row r="94" s="1" customFormat="1" ht="25" customHeight="1" spans="1:10">
      <c r="A94" s="32" t="s">
        <v>27</v>
      </c>
      <c r="B94" s="24"/>
      <c r="C94" s="25" t="s">
        <v>32</v>
      </c>
      <c r="D94" s="26">
        <v>6</v>
      </c>
      <c r="E94" s="24"/>
      <c r="F94" s="22" t="s">
        <v>22</v>
      </c>
      <c r="G94" s="22" t="s">
        <v>23</v>
      </c>
      <c r="H94" s="22" t="s">
        <v>24</v>
      </c>
      <c r="I94" s="53" t="s">
        <v>42</v>
      </c>
      <c r="J94" s="32"/>
    </row>
    <row r="95" s="1" customFormat="1" ht="25" customHeight="1" spans="1:10">
      <c r="A95" s="32" t="s">
        <v>29</v>
      </c>
      <c r="B95" s="24"/>
      <c r="C95" s="59" t="s">
        <v>123</v>
      </c>
      <c r="D95" s="26">
        <v>10</v>
      </c>
      <c r="E95" s="24"/>
      <c r="F95" s="22" t="s">
        <v>22</v>
      </c>
      <c r="G95" s="22" t="s">
        <v>23</v>
      </c>
      <c r="H95" s="22" t="s">
        <v>24</v>
      </c>
      <c r="I95" s="53" t="s">
        <v>42</v>
      </c>
      <c r="J95" s="32"/>
    </row>
    <row r="96" s="1" customFormat="1" ht="25" customHeight="1" spans="1:10">
      <c r="A96" s="58">
        <v>7</v>
      </c>
      <c r="B96" s="23" t="s">
        <v>124</v>
      </c>
      <c r="C96" s="60" t="s">
        <v>125</v>
      </c>
      <c r="D96" s="21">
        <v>20</v>
      </c>
      <c r="E96" s="24"/>
      <c r="F96" s="22" t="s">
        <v>22</v>
      </c>
      <c r="G96" s="22" t="s">
        <v>23</v>
      </c>
      <c r="H96" s="22" t="s">
        <v>24</v>
      </c>
      <c r="I96" s="53" t="s">
        <v>42</v>
      </c>
      <c r="J96" s="32"/>
    </row>
    <row r="97" s="1" customFormat="1" ht="25" customHeight="1" spans="1:10">
      <c r="A97" s="32" t="s">
        <v>126</v>
      </c>
      <c r="B97" s="23" t="s">
        <v>127</v>
      </c>
      <c r="C97" s="61"/>
      <c r="D97" s="21">
        <f>D98+D102+D103</f>
        <v>4789</v>
      </c>
      <c r="E97" s="24"/>
      <c r="F97" s="22"/>
      <c r="G97" s="22"/>
      <c r="H97" s="22"/>
      <c r="I97" s="53"/>
      <c r="J97" s="22"/>
    </row>
    <row r="98" s="1" customFormat="1" ht="25" customHeight="1" spans="1:10">
      <c r="A98" s="40">
        <v>1</v>
      </c>
      <c r="B98" s="25" t="s">
        <v>128</v>
      </c>
      <c r="C98" s="25" t="s">
        <v>18</v>
      </c>
      <c r="D98" s="26">
        <f>SUM(D99:D101)</f>
        <v>2042</v>
      </c>
      <c r="E98" s="24"/>
      <c r="F98" s="22"/>
      <c r="G98" s="22"/>
      <c r="H98" s="22"/>
      <c r="I98" s="53"/>
      <c r="J98" s="22"/>
    </row>
    <row r="99" s="1" customFormat="1" ht="25" customHeight="1" spans="1:10">
      <c r="A99" s="32" t="s">
        <v>20</v>
      </c>
      <c r="B99" s="24"/>
      <c r="C99" s="25" t="s">
        <v>129</v>
      </c>
      <c r="D99" s="26">
        <v>873</v>
      </c>
      <c r="E99" s="24" t="s">
        <v>130</v>
      </c>
      <c r="F99" s="22" t="s">
        <v>131</v>
      </c>
      <c r="G99" s="22" t="s">
        <v>132</v>
      </c>
      <c r="H99" s="22"/>
      <c r="I99" s="53"/>
      <c r="J99" s="22"/>
    </row>
    <row r="100" s="1" customFormat="1" ht="25" customHeight="1" spans="1:10">
      <c r="A100" s="32" t="s">
        <v>25</v>
      </c>
      <c r="B100" s="24"/>
      <c r="C100" s="25" t="s">
        <v>133</v>
      </c>
      <c r="D100" s="26">
        <v>854</v>
      </c>
      <c r="E100" s="24" t="s">
        <v>130</v>
      </c>
      <c r="F100" s="22" t="s">
        <v>131</v>
      </c>
      <c r="G100" s="22" t="s">
        <v>132</v>
      </c>
      <c r="H100" s="22"/>
      <c r="I100" s="53"/>
      <c r="J100" s="22"/>
    </row>
    <row r="101" s="1" customFormat="1" ht="25" customHeight="1" spans="1:10">
      <c r="A101" s="32" t="s">
        <v>27</v>
      </c>
      <c r="B101" s="24"/>
      <c r="C101" s="25" t="s">
        <v>134</v>
      </c>
      <c r="D101" s="26">
        <v>315</v>
      </c>
      <c r="E101" s="24" t="s">
        <v>130</v>
      </c>
      <c r="F101" s="22" t="s">
        <v>131</v>
      </c>
      <c r="G101" s="22" t="s">
        <v>132</v>
      </c>
      <c r="H101" s="22"/>
      <c r="I101" s="53"/>
      <c r="J101" s="22"/>
    </row>
    <row r="102" s="1" customFormat="1" ht="25" customHeight="1" spans="1:10">
      <c r="A102" s="40">
        <v>2</v>
      </c>
      <c r="B102" s="25" t="s">
        <v>135</v>
      </c>
      <c r="C102" s="25" t="s">
        <v>136</v>
      </c>
      <c r="D102" s="26">
        <v>650</v>
      </c>
      <c r="E102" s="24" t="s">
        <v>130</v>
      </c>
      <c r="F102" s="22" t="s">
        <v>131</v>
      </c>
      <c r="G102" s="22" t="s">
        <v>132</v>
      </c>
      <c r="H102" s="22"/>
      <c r="I102" s="53"/>
      <c r="J102" s="22"/>
    </row>
    <row r="103" s="1" customFormat="1" ht="25" customHeight="1" spans="1:10">
      <c r="A103" s="40">
        <v>3</v>
      </c>
      <c r="B103" s="25" t="s">
        <v>137</v>
      </c>
      <c r="C103" s="25" t="s">
        <v>18</v>
      </c>
      <c r="D103" s="26">
        <f>SUM(D104:D105)</f>
        <v>2097</v>
      </c>
      <c r="E103" s="24"/>
      <c r="F103" s="22"/>
      <c r="G103" s="22"/>
      <c r="H103" s="22"/>
      <c r="I103" s="53"/>
      <c r="J103" s="22"/>
    </row>
    <row r="104" s="1" customFormat="1" ht="25" customHeight="1" spans="1:10">
      <c r="A104" s="32" t="s">
        <v>20</v>
      </c>
      <c r="B104" s="24"/>
      <c r="C104" s="25" t="s">
        <v>138</v>
      </c>
      <c r="D104" s="26">
        <v>778</v>
      </c>
      <c r="E104" s="24" t="s">
        <v>130</v>
      </c>
      <c r="F104" s="22" t="s">
        <v>131</v>
      </c>
      <c r="G104" s="22" t="s">
        <v>132</v>
      </c>
      <c r="H104" s="22"/>
      <c r="I104" s="53"/>
      <c r="J104" s="22"/>
    </row>
    <row r="105" s="1" customFormat="1" ht="25" customHeight="1" spans="1:10">
      <c r="A105" s="32" t="s">
        <v>25</v>
      </c>
      <c r="B105" s="24"/>
      <c r="C105" s="25" t="s">
        <v>139</v>
      </c>
      <c r="D105" s="26">
        <v>1319</v>
      </c>
      <c r="E105" s="24" t="s">
        <v>130</v>
      </c>
      <c r="F105" s="22" t="s">
        <v>131</v>
      </c>
      <c r="G105" s="22" t="s">
        <v>132</v>
      </c>
      <c r="H105" s="22"/>
      <c r="I105" s="53"/>
      <c r="J105" s="22"/>
    </row>
  </sheetData>
  <mergeCells count="2">
    <mergeCell ref="A2:J2"/>
    <mergeCell ref="A5:C5"/>
  </mergeCells>
  <dataValidations count="4">
    <dataValidation allowBlank="1" showInputMessage="1" showErrorMessage="1" sqref="F4:H4 J4 F5:H5 J5 F10 G10 H10 F11 G11 H11 F12 G12 H12 F13 G13 H13 F14 G14 H14 G18 G26:H26 J26 G27:H27 F34:G34 F43 J43 F45 F46:G46 G47:H47 F48:G48 J48 G49:H49 J49 F50:G50 J50 F52:G52 J52 F54:G54 J54 F56 F57:G57 J57 F59 G59 J59 F61 F63:G63 J63 G64:H64 J64 F65 F68 G68 H68 F69 G69 H69 F70 G70 H70 F71 F72 F73 F74 F75 F76 F77 G77 H77 F78 G78 H78 F79 G79 H79 F80 F81 G81 H81 F82 G82 H82 F83 G83 H83 F84 G84 H84 F85 G85 H85 F86 G86 H86 F87 G87 H87 F88 G88 H88 F89 G89 H89 F90 G90 H90 F91 F92 G92 H92 F93 G93 H93 F94 G94 H94 F95 G95 H95 F96 G96 H96 F97:G97 H97 J97 F23:F33 F35:F39 F41:F42 H98:H65517 J6:J13 J34:J39 J46:J47 J66:J67 J98:J65517 F6:H9 G29:H30 F66:H67 F98:G65517"/>
    <dataValidation type="list" allowBlank="1" showInputMessage="1" showErrorMessage="1" sqref="J14 G28:H28 J28 G31:H31 J31 G74 H74 G75 H75 G76:H76 G80:H80 G91:H91 J17:J22 J23:J25 J68:J75 J76:J96 G23:H25 G71:H73">
      <formula1>'C:\Users\lenovo\Desktop\[2]值集'!#REF!</formula1>
    </dataValidation>
    <dataValidation type="list" allowBlank="1" showInputMessage="1" showErrorMessage="1" sqref="J27 J32 F40:H40 J40 G44:H44 J44 J45 F47 F49 F51:H51 J51 F53:H53 J53 F55:H55 J55 J56 F58:H58 J58 F60:H60 J60 J61 F62:H62 J62 F64 J65 J29:J30 J41:J42">
      <formula1>#REF!</formula1>
    </dataValidation>
    <dataValidation type="list" allowBlank="1" showInputMessage="1" showErrorMessage="1" sqref="G17 H17 H18 F19 G19 H19 G20 H20 F21 G21 H21 F22 G22 H22 F17:F18">
      <formula1>'C:\Users\lenovo\Desktop\[1]值集'!#REF!</formula1>
    </dataValidation>
  </dataValidations>
  <printOptions horizontalCentered="1"/>
  <pageMargins left="0.196527777777778" right="0.0777777777777778" top="0.313888888888889" bottom="0.313888888888889" header="0.511805555555556" footer="0.196527777777778"/>
  <pageSetup paperSize="9" scale="72" orientation="landscape"/>
  <headerFooter>
    <oddFooter>&amp;C第 &amp;P 页，共 &amp;N 页</odd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c:creator>
  <cp:lastModifiedBy>uos</cp:lastModifiedBy>
  <dcterms:created xsi:type="dcterms:W3CDTF">2022-07-24T15:01:00Z</dcterms:created>
  <dcterms:modified xsi:type="dcterms:W3CDTF">2023-05-16T03:12:31Z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AF1ABA44E48244F48F36689E6A713159</vt:lpwstr>
  </property>
</Properties>
</file>