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35" windowHeight="13065"/>
  </bookViews>
  <sheets>
    <sheet name="水污染防治资金" sheetId="1" r:id="rId1"/>
    <sheet name="地下水" sheetId="2" r:id="rId2"/>
    <sheet name="Sheet3" sheetId="3" r:id="rId3"/>
  </sheets>
  <definedNames>
    <definedName name="_xlnm._FilterDatabase" localSheetId="0" hidden="1">水污染防治资金!$B$7:$C$8</definedName>
    <definedName name="_xlnm.Print_Titles" localSheetId="0">水污染防治资金!$2:$5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<sst xmlns="http://schemas.openxmlformats.org/spreadsheetml/2006/main" count="52">
  <si>
    <t>附件</t>
  </si>
  <si>
    <t>2023年度省级污染防治专项资金（第二批）分配表</t>
  </si>
  <si>
    <t>金额：万元</t>
  </si>
  <si>
    <t>序号</t>
  </si>
  <si>
    <t>市   县</t>
  </si>
  <si>
    <t>项目名称</t>
  </si>
  <si>
    <t>金额</t>
  </si>
  <si>
    <t>以前年度支持金额</t>
  </si>
  <si>
    <t>项目总投资</t>
  </si>
  <si>
    <t>支持后金额占比</t>
  </si>
  <si>
    <t>备注</t>
  </si>
  <si>
    <t>合计</t>
  </si>
  <si>
    <t xml:space="preserve">四平市 </t>
  </si>
  <si>
    <t>四平市南北河两岸生态修复工程</t>
  </si>
  <si>
    <t>舒兰市</t>
  </si>
  <si>
    <t>舒兰市卡岔河流域亮甲山水库河口湿地建设工程（一期）</t>
  </si>
  <si>
    <t>水污染防治资金拟分配情况表</t>
  </si>
  <si>
    <t>项目
名称</t>
  </si>
  <si>
    <t>承担单位</t>
  </si>
  <si>
    <t>资金需求（万元）</t>
  </si>
  <si>
    <t>是否支持</t>
  </si>
  <si>
    <t>支持比例</t>
  </si>
  <si>
    <t>情况说明</t>
  </si>
  <si>
    <t>总投资</t>
  </si>
  <si>
    <t>申请中央资金</t>
  </si>
  <si>
    <t>地方政府投资</t>
  </si>
  <si>
    <t>拟支持资金</t>
  </si>
  <si>
    <t>一、拟支持水污染防治资金项目</t>
  </si>
  <si>
    <t>长白山保护开发区“双源”地下水环境状况调查评估项目实施方案</t>
  </si>
  <si>
    <t>长白山管委会生态环境局</t>
  </si>
  <si>
    <t>是</t>
  </si>
  <si>
    <t>申请资金低于800万，按申请资金足额支持</t>
  </si>
  <si>
    <t>松原市地下水环境污染状况调查项目</t>
  </si>
  <si>
    <t>松原市生态环境局</t>
  </si>
  <si>
    <t>通化市“双源”地下水环境状况调查评估项目</t>
  </si>
  <si>
    <t>通化市生态环境局</t>
  </si>
  <si>
    <t>申请资金高于800万，按总投资80%支持</t>
  </si>
  <si>
    <t>长春市垃圾填埋场地下水环境调查</t>
  </si>
  <si>
    <t>长春市生态环境局</t>
  </si>
  <si>
    <t>辽源市地下水环境污染状况调查项目</t>
  </si>
  <si>
    <t>辽源市生态环境局</t>
  </si>
  <si>
    <t>二、不予支持水污染防治资金项目</t>
  </si>
  <si>
    <t>梅河口市“双源”地下水环境状况调查评估 及地下水污染防治分区划分项目</t>
  </si>
  <si>
    <t>梅河口市生态环境局</t>
  </si>
  <si>
    <t>否</t>
  </si>
  <si>
    <t>2020年已支持梅河口农村生活污水治理项目支持400万元，目前资金执行率为0</t>
  </si>
  <si>
    <t>吉林省白山市“双源”地下水环境状况调查评估项目</t>
  </si>
  <si>
    <t>白山市生态环境局</t>
  </si>
  <si>
    <t>2023年第一批资金支持白山垃圾填埋场项目2300万，目前项目尚未招标</t>
  </si>
  <si>
    <t>长春市地下水环境监管能力建设项目</t>
  </si>
  <si>
    <t>水资金只支持地表水监测站房建设。不支持地下水能力建设</t>
  </si>
  <si>
    <t>2023年第一批水污染防治资金支持地下水项目2664万，2023年第二批资金拟支持地下水项目2788万，总计5452万，2023年水污染防治资金共计4亿元，地下水方向拟占比13.6%。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</si>
</sst>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;[Red]0.00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b/>
      <sz val="12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name val="Times New Roman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9" fillId="1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30" fillId="13" borderId="14" applyNumberFormat="0" applyAlignment="0" applyProtection="0">
      <alignment vertical="center"/>
    </xf>
    <xf numFmtId="0" fontId="22" fillId="8" borderId="10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176" fontId="4" fillId="0" borderId="6" xfId="0" applyNumberFormat="1" applyFont="1" applyFill="1" applyBorder="1" applyAlignment="1" applyProtection="1">
      <alignment horizontal="center" vertical="center" wrapText="1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6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49" fontId="1" fillId="0" borderId="9" xfId="0" applyNumberFormat="1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  <xf numFmtId="176" fontId="4" fillId="0" borderId="9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/>
    <xf numFmtId="0" fontId="1" fillId="0" borderId="9" xfId="0" applyFont="1" applyFill="1" applyBorder="1" applyAlignment="1" applyProtection="1"/>
    <xf numFmtId="0" fontId="6" fillId="0" borderId="9" xfId="0" applyFont="1" applyFill="1" applyBorder="1" applyAlignment="1" applyProtection="1"/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10" fontId="16" fillId="0" borderId="9" xfId="0" applyNumberFormat="1" applyFont="1" applyFill="1" applyBorder="1" applyAlignment="1" applyProtection="1">
      <alignment horizontal="right" vertical="center" wrapText="1"/>
    </xf>
    <xf numFmtId="0" fontId="9" fillId="0" borderId="9" xfId="0" applyFont="1" applyBorder="1" applyAlignment="1">
      <alignment vertical="center" wrapText="1"/>
    </xf>
    <xf numFmtId="49" fontId="8" fillId="0" borderId="9" xfId="0" applyNumberFormat="1" applyFont="1" applyFill="1" applyBorder="1" applyAlignment="1" applyProtection="1">
      <alignment vertical="center" wrapText="1"/>
    </xf>
    <xf numFmtId="0" fontId="16" fillId="0" borderId="9" xfId="0" applyFont="1" applyFill="1" applyBorder="1" applyAlignment="1" applyProtection="1">
      <alignment horizontal="right" vertical="center" wrapText="1"/>
    </xf>
    <xf numFmtId="0" fontId="9" fillId="0" borderId="9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tabSelected="1" workbookViewId="0">
      <selection activeCell="C20" sqref="C20"/>
    </sheetView>
  </sheetViews>
  <sheetFormatPr defaultColWidth="9" defaultRowHeight="12" outlineLevelRow="7" outlineLevelCol="7"/>
  <cols>
    <col min="1" max="1" width="5.66666666666667" style="35" customWidth="1"/>
    <col min="2" max="2" width="12" style="35" customWidth="1"/>
    <col min="3" max="3" width="62.125" style="35" customWidth="1"/>
    <col min="4" max="4" width="19.25" style="35" customWidth="1"/>
    <col min="5" max="7" width="13" style="35" hidden="1" customWidth="1"/>
    <col min="8" max="8" width="14.875" style="35" customWidth="1"/>
    <col min="9" max="9" width="12.3333333333333" style="35" customWidth="1"/>
    <col min="10" max="10" width="9" style="35"/>
    <col min="11" max="11" width="11.125" style="35"/>
    <col min="12" max="16384" width="9" style="35"/>
  </cols>
  <sheetData>
    <row r="1" ht="26" customHeight="1"/>
    <row r="2" spans="1:1">
      <c r="A2" s="35" t="s">
        <v>0</v>
      </c>
    </row>
    <row r="3" ht="21" customHeight="1" spans="1:8">
      <c r="A3" s="36" t="s">
        <v>1</v>
      </c>
      <c r="B3" s="36"/>
      <c r="C3" s="36"/>
      <c r="D3" s="36"/>
      <c r="E3" s="36"/>
      <c r="F3" s="36"/>
      <c r="G3" s="36"/>
      <c r="H3" s="36"/>
    </row>
    <row r="4" customFormat="1" ht="24" customHeight="1" spans="1:8">
      <c r="A4" s="37"/>
      <c r="B4" s="37"/>
      <c r="C4" s="37"/>
      <c r="D4" s="37"/>
      <c r="E4" s="37"/>
      <c r="F4" s="37"/>
      <c r="G4" s="37"/>
      <c r="H4" s="38" t="s">
        <v>2</v>
      </c>
    </row>
    <row r="5" s="33" customFormat="1" ht="25" customHeight="1" spans="1:8">
      <c r="A5" s="39" t="s">
        <v>3</v>
      </c>
      <c r="B5" s="39" t="s">
        <v>4</v>
      </c>
      <c r="C5" s="39" t="s">
        <v>5</v>
      </c>
      <c r="D5" s="39" t="s">
        <v>6</v>
      </c>
      <c r="E5" s="39" t="s">
        <v>7</v>
      </c>
      <c r="F5" s="39" t="s">
        <v>8</v>
      </c>
      <c r="G5" s="39" t="s">
        <v>9</v>
      </c>
      <c r="H5" s="39" t="s">
        <v>10</v>
      </c>
    </row>
    <row r="6" s="33" customFormat="1" ht="25" customHeight="1" spans="1:8">
      <c r="A6" s="40" t="s">
        <v>11</v>
      </c>
      <c r="B6" s="41"/>
      <c r="C6" s="42"/>
      <c r="D6" s="43">
        <f>D7+D8</f>
        <v>1464</v>
      </c>
      <c r="E6" s="43"/>
      <c r="F6" s="43"/>
      <c r="G6" s="43"/>
      <c r="H6" s="44"/>
    </row>
    <row r="7" s="34" customFormat="1" ht="25" customHeight="1" spans="1:8">
      <c r="A7" s="45">
        <v>1</v>
      </c>
      <c r="B7" s="46" t="s">
        <v>12</v>
      </c>
      <c r="C7" s="46" t="s">
        <v>13</v>
      </c>
      <c r="D7" s="47">
        <v>744</v>
      </c>
      <c r="E7" s="47">
        <v>16098</v>
      </c>
      <c r="F7" s="47">
        <v>33217</v>
      </c>
      <c r="G7" s="48">
        <f>(D7+E7)/F7</f>
        <v>0.507029533070416</v>
      </c>
      <c r="H7" s="46"/>
    </row>
    <row r="8" ht="25" customHeight="1" spans="1:8">
      <c r="A8" s="45">
        <v>2</v>
      </c>
      <c r="B8" s="49" t="s">
        <v>14</v>
      </c>
      <c r="C8" s="50" t="s">
        <v>15</v>
      </c>
      <c r="D8" s="51">
        <v>720</v>
      </c>
      <c r="E8" s="51">
        <v>1215</v>
      </c>
      <c r="F8" s="51">
        <v>3601</v>
      </c>
      <c r="G8" s="48">
        <f>(D8+E8)/F8</f>
        <v>0.537350735906693</v>
      </c>
      <c r="H8" s="52"/>
    </row>
  </sheetData>
  <mergeCells count="2">
    <mergeCell ref="A3:H3"/>
    <mergeCell ref="A6:C6"/>
  </mergeCells>
  <printOptions horizontalCentered="1"/>
  <pageMargins left="0.590277777777778" right="0.393055555555556" top="0.15625" bottom="0.511805555555556" header="0.15625" footer="0.471527777777778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6"/>
  <sheetViews>
    <sheetView topLeftCell="A9" workbookViewId="0">
      <selection activeCell="J13" sqref="J13:J15"/>
    </sheetView>
  </sheetViews>
  <sheetFormatPr defaultColWidth="10" defaultRowHeight="14.25"/>
  <cols>
    <col min="1" max="1" width="5.775" style="1" customWidth="1"/>
    <col min="2" max="2" width="27.775" style="1" customWidth="1"/>
    <col min="3" max="3" width="18.6666666666667" style="1" customWidth="1"/>
    <col min="4" max="7" width="10.775" style="1" customWidth="1"/>
    <col min="8" max="8" width="20.775" style="1" hidden="1" customWidth="1"/>
    <col min="9" max="9" width="19.3333333333333" style="1" customWidth="1"/>
    <col min="10" max="10" width="16.1083333333333" style="1" customWidth="1"/>
    <col min="11" max="251" width="9.63333333333333" style="1"/>
    <col min="252" max="16384" width="10" style="1"/>
  </cols>
  <sheetData>
    <row r="1" s="1" customFormat="1" ht="44" customHeight="1" spans="1:10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23" customHeight="1" spans="1:10">
      <c r="A2" s="4" t="s">
        <v>3</v>
      </c>
      <c r="B2" s="5" t="s">
        <v>17</v>
      </c>
      <c r="C2" s="4" t="s">
        <v>18</v>
      </c>
      <c r="D2" s="6" t="s">
        <v>19</v>
      </c>
      <c r="E2" s="7"/>
      <c r="F2" s="7"/>
      <c r="G2" s="8"/>
      <c r="H2" s="9" t="s">
        <v>20</v>
      </c>
      <c r="I2" s="9" t="s">
        <v>21</v>
      </c>
      <c r="J2" s="29" t="s">
        <v>22</v>
      </c>
    </row>
    <row r="3" s="2" customFormat="1" ht="44" customHeight="1" spans="1:10">
      <c r="A3" s="10"/>
      <c r="B3" s="11"/>
      <c r="C3" s="10"/>
      <c r="D3" s="12" t="s">
        <v>23</v>
      </c>
      <c r="E3" s="13" t="s">
        <v>24</v>
      </c>
      <c r="F3" s="13" t="s">
        <v>25</v>
      </c>
      <c r="G3" s="13" t="s">
        <v>26</v>
      </c>
      <c r="H3" s="13"/>
      <c r="I3" s="13"/>
      <c r="J3" s="29"/>
    </row>
    <row r="4" s="2" customFormat="1" ht="31" customHeight="1" spans="1:10">
      <c r="A4" s="14" t="s">
        <v>27</v>
      </c>
      <c r="B4" s="15"/>
      <c r="C4" s="16"/>
      <c r="D4" s="12"/>
      <c r="E4" s="13"/>
      <c r="F4" s="13"/>
      <c r="G4" s="13"/>
      <c r="H4" s="13"/>
      <c r="I4" s="13"/>
      <c r="J4" s="29"/>
    </row>
    <row r="5" s="2" customFormat="1" ht="33" customHeight="1" spans="1:10">
      <c r="A5" s="14" t="s">
        <v>11</v>
      </c>
      <c r="B5" s="15"/>
      <c r="C5" s="16"/>
      <c r="D5" s="12">
        <f t="shared" ref="D5:G5" si="0">D6+D7+D8+D9+D10</f>
        <v>3324.53</v>
      </c>
      <c r="E5" s="12">
        <f t="shared" si="0"/>
        <v>2980.93</v>
      </c>
      <c r="F5" s="12">
        <f t="shared" si="0"/>
        <v>343.6</v>
      </c>
      <c r="G5" s="12">
        <f t="shared" si="0"/>
        <v>2788</v>
      </c>
      <c r="H5" s="13"/>
      <c r="I5" s="13"/>
      <c r="J5" s="29"/>
    </row>
    <row r="6" s="2" customFormat="1" ht="60" customHeight="1" spans="1:10">
      <c r="A6" s="17">
        <v>1</v>
      </c>
      <c r="B6" s="18" t="s">
        <v>28</v>
      </c>
      <c r="C6" s="18" t="s">
        <v>29</v>
      </c>
      <c r="D6" s="18">
        <v>648.22</v>
      </c>
      <c r="E6" s="18">
        <v>580</v>
      </c>
      <c r="F6" s="18">
        <v>68.22</v>
      </c>
      <c r="G6" s="19">
        <v>580</v>
      </c>
      <c r="H6" s="19" t="s">
        <v>30</v>
      </c>
      <c r="I6" s="19" t="s">
        <v>31</v>
      </c>
      <c r="J6" s="30"/>
    </row>
    <row r="7" s="2" customFormat="1" ht="60" customHeight="1" spans="1:10">
      <c r="A7" s="17">
        <v>2</v>
      </c>
      <c r="B7" s="20" t="s">
        <v>32</v>
      </c>
      <c r="C7" s="18" t="s">
        <v>33</v>
      </c>
      <c r="D7" s="18">
        <v>324.01</v>
      </c>
      <c r="E7" s="18">
        <v>291.01</v>
      </c>
      <c r="F7" s="18">
        <v>33</v>
      </c>
      <c r="G7" s="19">
        <v>291</v>
      </c>
      <c r="H7" s="19" t="s">
        <v>30</v>
      </c>
      <c r="I7" s="19" t="s">
        <v>31</v>
      </c>
      <c r="J7" s="30"/>
    </row>
    <row r="8" s="2" customFormat="1" ht="60" customHeight="1" spans="1:10">
      <c r="A8" s="17">
        <v>3</v>
      </c>
      <c r="B8" s="20" t="s">
        <v>34</v>
      </c>
      <c r="C8" s="18" t="s">
        <v>35</v>
      </c>
      <c r="D8" s="18">
        <v>973.8</v>
      </c>
      <c r="E8" s="18">
        <v>876.42</v>
      </c>
      <c r="F8" s="18">
        <v>97.38</v>
      </c>
      <c r="G8" s="19">
        <v>779</v>
      </c>
      <c r="H8" s="19" t="s">
        <v>30</v>
      </c>
      <c r="I8" s="19" t="s">
        <v>36</v>
      </c>
      <c r="J8" s="30"/>
    </row>
    <row r="9" s="1" customFormat="1" ht="60" customHeight="1" spans="1:10">
      <c r="A9" s="17">
        <v>4</v>
      </c>
      <c r="B9" s="20" t="s">
        <v>37</v>
      </c>
      <c r="C9" s="18" t="s">
        <v>38</v>
      </c>
      <c r="D9" s="18">
        <v>370.65</v>
      </c>
      <c r="E9" s="18">
        <v>332.65</v>
      </c>
      <c r="F9" s="18">
        <v>38</v>
      </c>
      <c r="G9" s="19">
        <v>332</v>
      </c>
      <c r="H9" s="19" t="s">
        <v>30</v>
      </c>
      <c r="I9" s="19" t="s">
        <v>31</v>
      </c>
      <c r="J9" s="31"/>
    </row>
    <row r="10" s="1" customFormat="1" ht="60" customHeight="1" spans="1:10">
      <c r="A10" s="17">
        <v>5</v>
      </c>
      <c r="B10" s="20" t="s">
        <v>39</v>
      </c>
      <c r="C10" s="18" t="s">
        <v>40</v>
      </c>
      <c r="D10" s="18">
        <v>1007.85</v>
      </c>
      <c r="E10" s="18">
        <v>900.85</v>
      </c>
      <c r="F10" s="18">
        <v>107</v>
      </c>
      <c r="G10" s="19">
        <v>806</v>
      </c>
      <c r="H10" s="19" t="s">
        <v>30</v>
      </c>
      <c r="I10" s="19" t="s">
        <v>36</v>
      </c>
      <c r="J10" s="31"/>
    </row>
    <row r="11" s="1" customFormat="1" ht="18" customHeight="1" spans="1:10">
      <c r="A11" s="21" t="s">
        <v>41</v>
      </c>
      <c r="B11" s="22"/>
      <c r="C11" s="23"/>
      <c r="D11" s="24"/>
      <c r="E11" s="24"/>
      <c r="F11" s="24"/>
      <c r="G11" s="25"/>
      <c r="H11" s="25"/>
      <c r="I11" s="25"/>
      <c r="J11" s="32"/>
    </row>
    <row r="12" s="1" customFormat="1" ht="18" customHeight="1" spans="1:10">
      <c r="A12" s="21" t="s">
        <v>11</v>
      </c>
      <c r="B12" s="22"/>
      <c r="C12" s="23"/>
      <c r="D12" s="26">
        <f t="shared" ref="D12:F12" si="1">D13+D14+D15</f>
        <v>1684.93</v>
      </c>
      <c r="E12" s="26">
        <f t="shared" si="1"/>
        <v>1502.8</v>
      </c>
      <c r="F12" s="26">
        <f t="shared" si="1"/>
        <v>182.13</v>
      </c>
      <c r="G12" s="25"/>
      <c r="H12" s="25"/>
      <c r="I12" s="25"/>
      <c r="J12" s="32"/>
    </row>
    <row r="13" s="1" customFormat="1" ht="71.25" spans="1:10">
      <c r="A13" s="17">
        <v>1</v>
      </c>
      <c r="B13" s="20" t="s">
        <v>42</v>
      </c>
      <c r="C13" s="18" t="s">
        <v>43</v>
      </c>
      <c r="D13" s="18">
        <v>215.2</v>
      </c>
      <c r="E13" s="18">
        <v>193</v>
      </c>
      <c r="F13" s="18">
        <v>22.2</v>
      </c>
      <c r="G13" s="19"/>
      <c r="H13" s="27" t="s">
        <v>44</v>
      </c>
      <c r="I13" s="19"/>
      <c r="J13" s="19" t="s">
        <v>45</v>
      </c>
    </row>
    <row r="14" s="1" customFormat="1" ht="71.25" spans="1:10">
      <c r="A14" s="17">
        <v>2</v>
      </c>
      <c r="B14" s="20" t="s">
        <v>46</v>
      </c>
      <c r="C14" s="18" t="s">
        <v>47</v>
      </c>
      <c r="D14" s="18">
        <v>492.43</v>
      </c>
      <c r="E14" s="18">
        <v>440</v>
      </c>
      <c r="F14" s="18">
        <v>52.43</v>
      </c>
      <c r="G14" s="19"/>
      <c r="H14" s="27" t="s">
        <v>44</v>
      </c>
      <c r="I14" s="19"/>
      <c r="J14" s="19" t="s">
        <v>48</v>
      </c>
    </row>
    <row r="15" s="1" customFormat="1" ht="57" spans="1:10">
      <c r="A15" s="17">
        <v>3</v>
      </c>
      <c r="B15" s="20" t="s">
        <v>49</v>
      </c>
      <c r="C15" s="18" t="s">
        <v>38</v>
      </c>
      <c r="D15" s="18">
        <v>977.3</v>
      </c>
      <c r="E15" s="18">
        <v>869.8</v>
      </c>
      <c r="F15" s="18">
        <v>107.5</v>
      </c>
      <c r="G15" s="19"/>
      <c r="H15" s="27" t="s">
        <v>44</v>
      </c>
      <c r="I15" s="19"/>
      <c r="J15" s="19" t="s">
        <v>50</v>
      </c>
    </row>
    <row r="16" s="1" customFormat="1" ht="56" customHeight="1" spans="1:10">
      <c r="A16" s="28" t="s">
        <v>51</v>
      </c>
      <c r="B16" s="28"/>
      <c r="C16" s="28"/>
      <c r="D16" s="28"/>
      <c r="E16" s="28"/>
      <c r="F16" s="28"/>
      <c r="G16" s="28"/>
      <c r="H16" s="28"/>
      <c r="I16" s="28"/>
      <c r="J16" s="28"/>
    </row>
  </sheetData>
  <mergeCells count="13">
    <mergeCell ref="A1:J1"/>
    <mergeCell ref="D2:G2"/>
    <mergeCell ref="A4:C4"/>
    <mergeCell ref="A5:C5"/>
    <mergeCell ref="A11:C11"/>
    <mergeCell ref="A12:C12"/>
    <mergeCell ref="A16:J16"/>
    <mergeCell ref="A2:A3"/>
    <mergeCell ref="B2:B3"/>
    <mergeCell ref="C2:C3"/>
    <mergeCell ref="H2:H3"/>
    <mergeCell ref="I2:I3"/>
    <mergeCell ref="J2:J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水污染防治资金</vt:lpstr>
      <vt:lpstr>地下水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2023-04-14T02:09:00Z</dcterms:created>
  <dcterms:modified xsi:type="dcterms:W3CDTF">2023-09-04T01:40:08Z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0174DAC444C04CEB9C56DD3F89905BBF</vt:lpwstr>
  </property>
  <property fmtid="{D5CDD505-2E9C-101B-9397-08002B2CF9AE}" pid="3" name="KSOProductBuildVer">
    <vt:lpwstr>2052-10.8.0.5950</vt:lpwstr>
  </property>
</Properties>
</file>