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35" activeTab="3"/>
  </bookViews>
  <sheets>
    <sheet name="总表 (2)" sheetId="1" r:id="rId1"/>
    <sheet name="总表 (3)" sheetId="2" r:id="rId2"/>
    <sheet name="Sheet3" sheetId="3" r:id="rId3"/>
    <sheet name="新总表" sheetId="4" r:id="rId4"/>
  </sheets>
  <definedNames>
    <definedName name="_xlnm.Print_Titles" localSheetId="0">'总表 (2)'!$2:$6</definedName>
    <definedName name="_xlnm.Print_Titles" localSheetId="1">'总表 (3)'!$2:$7</definedName>
    <definedName name="_xlnm.Print_Titles" localSheetId="3">新总表!$1:$6</definedName>
  </definedNames>
  <calcPr calcId="144525"/>
</workbook>
</file>

<file path=xl/sharedStrings.xml><?xml version="1.0" encoding="utf-8"?>
<sst xmlns="http://schemas.openxmlformats.org/spreadsheetml/2006/main" count="209">
  <si>
    <t>附件1：</t>
  </si>
  <si>
    <t>2022年省级林业保护与发展补助资金分配表（第二批）</t>
  </si>
  <si>
    <t>单位：万元</t>
  </si>
  <si>
    <t>单位</t>
  </si>
  <si>
    <t>合计</t>
  </si>
  <si>
    <t>森林资源管护</t>
  </si>
  <si>
    <t>森林资源培育</t>
  </si>
  <si>
    <t>林业防灾减灾</t>
  </si>
  <si>
    <t>林业产业发展</t>
  </si>
  <si>
    <t>是否列入部门预算</t>
  </si>
  <si>
    <t>备注</t>
  </si>
  <si>
    <t>小计</t>
  </si>
  <si>
    <t>林草湿连通造林补助</t>
  </si>
  <si>
    <t>野生动物损害补偿</t>
  </si>
  <si>
    <t>野生动物救护繁育</t>
  </si>
  <si>
    <t>湿地公园生态修复</t>
  </si>
  <si>
    <t>长白山森林步道补助</t>
  </si>
  <si>
    <t>碳汇试点补助</t>
  </si>
  <si>
    <t>中西部农防林补助</t>
  </si>
  <si>
    <t>国土绿化试点示范省级配套</t>
  </si>
  <si>
    <t>林业有害生物防治</t>
  </si>
  <si>
    <t>基本建设省级配套</t>
  </si>
  <si>
    <t>林业产业发展（脱贫县）</t>
  </si>
  <si>
    <t>林下参产业扶持</t>
  </si>
  <si>
    <t>支出功能分类科目</t>
  </si>
  <si>
    <t>2130205</t>
  </si>
  <si>
    <t>2130299</t>
  </si>
  <si>
    <t>2130211</t>
  </si>
  <si>
    <t>2130212</t>
  </si>
  <si>
    <t>2130221</t>
  </si>
  <si>
    <t>2130234</t>
  </si>
  <si>
    <t>合    计</t>
  </si>
  <si>
    <t>省直小计</t>
  </si>
  <si>
    <t>省林业和草原局</t>
  </si>
  <si>
    <t>169023-吉林省野生动物救护繁育中心</t>
  </si>
  <si>
    <t>169010-吉林向海国家级自然保护区管理局</t>
  </si>
  <si>
    <t>169026-吉林省森林防火预警指挥中心</t>
  </si>
  <si>
    <t>169009-吉林省森林病虫防治检疫总站</t>
  </si>
  <si>
    <t>169006-吉林省林业实验区国有林保护中心</t>
  </si>
  <si>
    <t>169007-吉林省辉南国有林管护中心</t>
  </si>
  <si>
    <t>921081-中国吉林森林工业集团有限责任公司</t>
  </si>
  <si>
    <t>997006-吉林省临江林业局</t>
  </si>
  <si>
    <t>997007-吉林省三岔子林业局</t>
  </si>
  <si>
    <t>997009-吉林省吉林森工松江河林业有限公司</t>
  </si>
  <si>
    <t>997011-吉林省露水河林业局</t>
  </si>
  <si>
    <t>997012-吉林省白石山林业局</t>
  </si>
  <si>
    <t>997174-长白山森工本级</t>
  </si>
  <si>
    <t>997025-长白山森工集团安图林业有限公司</t>
  </si>
  <si>
    <t>997017-长白山森工集团大石头林业有限公司</t>
  </si>
  <si>
    <t>997015-长白山森工集团黄泥河林业有限公司</t>
  </si>
  <si>
    <t>997024-吉林省白河林业局</t>
  </si>
  <si>
    <t>997023-长白山森工集团有限公司汪清林业分公司</t>
  </si>
  <si>
    <t>997020-长白山森工集团大兴沟林业有限公司</t>
  </si>
  <si>
    <t>997021-长白山森工集团天桥岭林业有限公司</t>
  </si>
  <si>
    <t>市州小计</t>
  </si>
  <si>
    <t>998001-长春市</t>
  </si>
  <si>
    <t>长春市本级长白山步道178万、双阳区40万、九台区130万、公主岭市216万</t>
  </si>
  <si>
    <t xml:space="preserve">    长春市本级</t>
  </si>
  <si>
    <t xml:space="preserve">    双阳区</t>
  </si>
  <si>
    <t xml:space="preserve">    九台区</t>
  </si>
  <si>
    <t xml:space="preserve">    公主岭市</t>
  </si>
  <si>
    <t>998004-农安县</t>
  </si>
  <si>
    <t>998002-榆树市</t>
  </si>
  <si>
    <t>998003-德惠市</t>
  </si>
  <si>
    <t>998005-吉林市</t>
  </si>
  <si>
    <t>吉林市本级31万、上营森经局18万</t>
  </si>
  <si>
    <t xml:space="preserve">    吉林市本级</t>
  </si>
  <si>
    <t xml:space="preserve">    上营森经局</t>
  </si>
  <si>
    <t>998006-永吉县</t>
  </si>
  <si>
    <t>998007-蛟河市</t>
  </si>
  <si>
    <t>998010-桦甸市</t>
  </si>
  <si>
    <t>998008-舒兰市</t>
  </si>
  <si>
    <t>998009-磐石市</t>
  </si>
  <si>
    <t>998011-四平市</t>
  </si>
  <si>
    <t>四平市本级76万、铁西区43万、铁东区16万</t>
  </si>
  <si>
    <t xml:space="preserve">    四平市本级</t>
  </si>
  <si>
    <t xml:space="preserve">    铁西区</t>
  </si>
  <si>
    <t xml:space="preserve">    铁东区</t>
  </si>
  <si>
    <t>998012-梨树县</t>
  </si>
  <si>
    <t>998014-伊通县</t>
  </si>
  <si>
    <t>998013-双辽市</t>
  </si>
  <si>
    <t>998016-辽源市</t>
  </si>
  <si>
    <t xml:space="preserve">    本级</t>
  </si>
  <si>
    <t>998017-东丰县</t>
  </si>
  <si>
    <t>998018-东辽县</t>
  </si>
  <si>
    <t>998019-通化市</t>
  </si>
  <si>
    <t>998020-通化县</t>
  </si>
  <si>
    <t>998023-辉南县</t>
  </si>
  <si>
    <t>998022-柳河县</t>
  </si>
  <si>
    <t>998024-梅河口市</t>
  </si>
  <si>
    <t>998021-集安市</t>
  </si>
  <si>
    <t>998025001-白山市</t>
  </si>
  <si>
    <t>白山市本级63万、江源区10万</t>
  </si>
  <si>
    <t xml:space="preserve">    白山市本级</t>
  </si>
  <si>
    <t xml:space="preserve">    江源区</t>
  </si>
  <si>
    <t>998026-抚松县</t>
  </si>
  <si>
    <t>998027-靖宇县</t>
  </si>
  <si>
    <t>998028-长白县</t>
  </si>
  <si>
    <t>998029-临江市</t>
  </si>
  <si>
    <t>998035-松原市</t>
  </si>
  <si>
    <t>松原市本级63万、宁江区65万</t>
  </si>
  <si>
    <t xml:space="preserve">    松原市本级</t>
  </si>
  <si>
    <t xml:space="preserve">    宁江区</t>
  </si>
  <si>
    <t>998036-前郭县</t>
  </si>
  <si>
    <t>998037-长岭县</t>
  </si>
  <si>
    <t>998038-乾安县</t>
  </si>
  <si>
    <t>998039-扶余市</t>
  </si>
  <si>
    <t>998030-白城市</t>
  </si>
  <si>
    <t>白城市本级73万、洮北区73万。</t>
  </si>
  <si>
    <t xml:space="preserve">    白城市本级</t>
  </si>
  <si>
    <t xml:space="preserve">    洮北区</t>
  </si>
  <si>
    <t>998033-镇赉县</t>
  </si>
  <si>
    <t>998034-通榆县</t>
  </si>
  <si>
    <t>998031-洮南市</t>
  </si>
  <si>
    <t>998032-大安市</t>
  </si>
  <si>
    <t>998040-延边州</t>
  </si>
  <si>
    <t>延吉市5万、图们市100万、敦化市450万、龙井市110万、和龙市140万、汪清县332万、安图县60万</t>
  </si>
  <si>
    <t xml:space="preserve">    延吉市</t>
  </si>
  <si>
    <t xml:space="preserve">    图们市</t>
  </si>
  <si>
    <t xml:space="preserve">    敦化市</t>
  </si>
  <si>
    <t xml:space="preserve">    龙井市</t>
  </si>
  <si>
    <t xml:space="preserve">    和龙市</t>
  </si>
  <si>
    <t xml:space="preserve">    汪清县</t>
  </si>
  <si>
    <t xml:space="preserve">    安图县</t>
  </si>
  <si>
    <t>2022年省级林业保护与发展补助资金分配建议表</t>
  </si>
  <si>
    <t>林业保护与发展补助</t>
  </si>
  <si>
    <t>目前待分资金合计12552万元</t>
  </si>
  <si>
    <t>调增9950万元</t>
  </si>
  <si>
    <t>（现有735万元，应调减452万元）</t>
  </si>
  <si>
    <t>（现有8462万元，应调减8462万元）</t>
  </si>
  <si>
    <t>（现有1900万元，应调增10万元）</t>
  </si>
  <si>
    <t>（现有1455万元，应调减1065万元）</t>
  </si>
  <si>
    <t>213-农林水支出</t>
  </si>
  <si>
    <t xml:space="preserve">    吉林省野生动物救护繁育中心</t>
  </si>
  <si>
    <t xml:space="preserve">    吉林向海国家级自然保护区管理局</t>
  </si>
  <si>
    <t xml:space="preserve">    吉林省森林防火预警指挥中心</t>
  </si>
  <si>
    <t xml:space="preserve">    吉林省森林病虫防治检疫总站</t>
  </si>
  <si>
    <t xml:space="preserve">    吉林省林业实验区国有林管护中心</t>
  </si>
  <si>
    <t xml:space="preserve">    吉林省辉南国有林管护中心</t>
  </si>
  <si>
    <t>吉林森工集团有限公司</t>
  </si>
  <si>
    <t>吉林省临江林业局</t>
  </si>
  <si>
    <t>吉林省三岔子林业局</t>
  </si>
  <si>
    <t>吉林森工松江河林业（集团）有限公司</t>
  </si>
  <si>
    <t>吉林省露水河林业局</t>
  </si>
  <si>
    <t>吉林省白石山林业局</t>
  </si>
  <si>
    <t>长白山森工集团有限公司</t>
  </si>
  <si>
    <t>安图森林经营局</t>
  </si>
  <si>
    <t>大石头林业局</t>
  </si>
  <si>
    <t>黄泥河林业局</t>
  </si>
  <si>
    <t>白河林业局</t>
  </si>
  <si>
    <t>汪清林业局</t>
  </si>
  <si>
    <t>大兴沟林业局</t>
  </si>
  <si>
    <t>天桥岭林业局</t>
  </si>
  <si>
    <t>长春市小计</t>
  </si>
  <si>
    <t>农安县</t>
  </si>
  <si>
    <t>榆树市</t>
  </si>
  <si>
    <t>德惠市</t>
  </si>
  <si>
    <t>吉林市小计</t>
  </si>
  <si>
    <t>永吉县</t>
  </si>
  <si>
    <t>蛟河市</t>
  </si>
  <si>
    <t>桦甸市</t>
  </si>
  <si>
    <t>舒兰市</t>
  </si>
  <si>
    <t>磐石市</t>
  </si>
  <si>
    <t>四平市小计</t>
  </si>
  <si>
    <t>梨树县</t>
  </si>
  <si>
    <t>伊通满族自治县</t>
  </si>
  <si>
    <t>双辽市</t>
  </si>
  <si>
    <t>辽源市小计</t>
  </si>
  <si>
    <t>东丰县</t>
  </si>
  <si>
    <t>东辽县</t>
  </si>
  <si>
    <t>通化市小计</t>
  </si>
  <si>
    <t>通化县</t>
  </si>
  <si>
    <t>辉南县</t>
  </si>
  <si>
    <t>柳河县</t>
  </si>
  <si>
    <t>梅河口市</t>
  </si>
  <si>
    <t>集安市</t>
  </si>
  <si>
    <t>白山市小计</t>
  </si>
  <si>
    <t>抚松县</t>
  </si>
  <si>
    <t>靖宇县</t>
  </si>
  <si>
    <t>长白县</t>
  </si>
  <si>
    <t>临江市</t>
  </si>
  <si>
    <t>松原市小计</t>
  </si>
  <si>
    <t>前郭县</t>
  </si>
  <si>
    <t>长岭县</t>
  </si>
  <si>
    <t>乾安县</t>
  </si>
  <si>
    <t>扶余县</t>
  </si>
  <si>
    <t>白城市小计</t>
  </si>
  <si>
    <t>镇赉县</t>
  </si>
  <si>
    <t>通榆县</t>
  </si>
  <si>
    <t>洮南市</t>
  </si>
  <si>
    <t>大安市</t>
  </si>
  <si>
    <t>延边州小计</t>
  </si>
  <si>
    <t>附件：</t>
  </si>
  <si>
    <t>林下参产业  扶持</t>
  </si>
  <si>
    <t>政府预算支出经济分类科目50502,部门预算支出经济类分类科目30299</t>
  </si>
  <si>
    <t>政府采购，支出类别221-购买商品经费</t>
  </si>
  <si>
    <t>政府预算支出经济分类科目50502，部门预算支出经济类分类科目30218-专用材料费</t>
  </si>
  <si>
    <t>政府预算支出经济分类科目50205，部门预算支出经济类分类科目30227-委托业务费</t>
  </si>
  <si>
    <t>森工企业</t>
  </si>
  <si>
    <t>政府预算支出经济分类科目50799,部门预算支出经济类分类科目31299</t>
  </si>
  <si>
    <t>997006-吉林森工临江林业有限公司（吉林森工临江林业有限公司财政补助资金专户）</t>
  </si>
  <si>
    <t>997007-吉林森工三岔子林业有限公司（吉林森工三岔子林业有限公司天保资金专户）</t>
  </si>
  <si>
    <t>997009-吉林森工松江河林业有限公司（吉林森工松江河林业有限公司天然林保护资金）</t>
  </si>
  <si>
    <t>997011-吉林森工露水河林业有限公司</t>
  </si>
  <si>
    <t>997012-吉林森工白石山林业有限公司</t>
  </si>
  <si>
    <t>997174-长白山森工集团有限公司</t>
  </si>
  <si>
    <t>长春市本级178万、双阳区40万、九台区130万</t>
  </si>
  <si>
    <t>998015-公主岭市</t>
  </si>
  <si>
    <t>白城市本级73万、洮北区73万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</si>
</sst>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8"/>
      <name val="黑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9"/>
      <name val="仿宋"/>
      <charset val="134"/>
    </font>
    <font>
      <sz val="9"/>
      <name val="仿宋"/>
      <charset val="134"/>
    </font>
    <font>
      <sz val="10"/>
      <color indexed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4" fillId="23" borderId="2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5" borderId="17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35" fillId="14" borderId="20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0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7" fillId="0" borderId="2" xfId="0" applyNumberFormat="1" applyFont="1" applyFill="1" applyBorder="1" applyAlignment="1">
      <alignment vertical="center"/>
    </xf>
    <xf numFmtId="0" fontId="8" fillId="0" borderId="0" xfId="0" applyFont="1"/>
    <xf numFmtId="0" fontId="0" fillId="0" borderId="0" xfId="0" applyFill="1"/>
    <xf numFmtId="0" fontId="0" fillId="0" borderId="0" xfId="0" applyFont="1"/>
    <xf numFmtId="0" fontId="0" fillId="0" borderId="0" xfId="0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left" vertical="center"/>
    </xf>
    <xf numFmtId="0" fontId="13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177" fontId="0" fillId="0" borderId="0" xfId="0" applyNumberFormat="1"/>
    <xf numFmtId="0" fontId="15" fillId="2" borderId="2" xfId="0" applyFont="1" applyFill="1" applyBorder="1" applyAlignment="1">
      <alignment vertical="center" wrapText="1"/>
    </xf>
    <xf numFmtId="177" fontId="8" fillId="0" borderId="0" xfId="0" applyNumberFormat="1" applyFont="1"/>
    <xf numFmtId="0" fontId="16" fillId="0" borderId="2" xfId="0" applyFont="1" applyBorder="1" applyAlignment="1">
      <alignment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7" fillId="0" borderId="2" xfId="0" applyNumberFormat="1" applyFont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49" fontId="12" fillId="0" borderId="5" xfId="0" applyNumberFormat="1" applyFont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49" fontId="12" fillId="0" borderId="1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95"/>
  <sheetViews>
    <sheetView showZeros="0" workbookViewId="0">
      <pane xSplit="1" ySplit="7" topLeftCell="B56" activePane="bottomRight" state="frozen"/>
      <selection/>
      <selection pane="topRight"/>
      <selection pane="bottomLeft"/>
      <selection pane="bottomRight" activeCell="K32" sqref="K32"/>
    </sheetView>
  </sheetViews>
  <sheetFormatPr defaultColWidth="9" defaultRowHeight="14.25"/>
  <cols>
    <col min="1" max="1" width="33.625" customWidth="1"/>
    <col min="2" max="2" width="12.875" style="40" customWidth="1"/>
    <col min="3" max="3" width="7.625" style="40" customWidth="1"/>
    <col min="4" max="4" width="9.5" customWidth="1"/>
    <col min="5" max="7" width="7.625" customWidth="1"/>
    <col min="8" max="8" width="9.625" customWidth="1"/>
    <col min="9" max="9" width="7.625" customWidth="1"/>
    <col min="10" max="10" width="7.625" style="40" customWidth="1"/>
    <col min="11" max="11" width="8" customWidth="1"/>
    <col min="12" max="12" width="14.25" customWidth="1"/>
    <col min="13" max="13" width="8" customWidth="1"/>
    <col min="14" max="15" width="11.375" customWidth="1"/>
    <col min="16" max="16" width="8.125" customWidth="1"/>
    <col min="17" max="19" width="8" customWidth="1"/>
    <col min="20" max="20" width="5.25" customWidth="1"/>
    <col min="21" max="21" width="14.125" customWidth="1"/>
    <col min="23" max="23" width="9.5" customWidth="1"/>
  </cols>
  <sheetData>
    <row r="1" ht="18.75" customHeight="1" spans="1:1">
      <c r="A1" s="44" t="s">
        <v>0</v>
      </c>
    </row>
    <row r="2" ht="30" customHeight="1" spans="1:21">
      <c r="A2" s="45" t="s">
        <v>1</v>
      </c>
      <c r="B2" s="46"/>
      <c r="C2" s="46"/>
      <c r="D2" s="45"/>
      <c r="E2" s="45"/>
      <c r="F2" s="45"/>
      <c r="G2" s="45"/>
      <c r="H2" s="45"/>
      <c r="I2" s="45"/>
      <c r="J2" s="46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6:21">
      <c r="F3" s="82"/>
      <c r="G3" s="82"/>
      <c r="K3" s="82"/>
      <c r="L3" s="82"/>
      <c r="U3" s="88" t="s">
        <v>2</v>
      </c>
    </row>
    <row r="4" ht="18" customHeight="1" spans="1:21">
      <c r="A4" s="47" t="s">
        <v>3</v>
      </c>
      <c r="B4" s="49" t="s">
        <v>4</v>
      </c>
      <c r="C4" s="48" t="s">
        <v>5</v>
      </c>
      <c r="D4" s="48"/>
      <c r="E4" s="48"/>
      <c r="F4" s="48"/>
      <c r="G4" s="48"/>
      <c r="H4" s="48"/>
      <c r="I4" s="48"/>
      <c r="J4" s="66" t="s">
        <v>6</v>
      </c>
      <c r="K4" s="66"/>
      <c r="L4" s="67"/>
      <c r="M4" s="51" t="s">
        <v>7</v>
      </c>
      <c r="N4" s="51"/>
      <c r="O4" s="68"/>
      <c r="P4" s="51" t="s">
        <v>8</v>
      </c>
      <c r="Q4" s="51"/>
      <c r="R4" s="51"/>
      <c r="S4" s="68"/>
      <c r="T4" s="47" t="s">
        <v>9</v>
      </c>
      <c r="U4" s="47" t="s">
        <v>10</v>
      </c>
    </row>
    <row r="5" ht="36.95" customHeight="1" spans="1:21">
      <c r="A5" s="47"/>
      <c r="B5" s="52"/>
      <c r="C5" s="53" t="s">
        <v>11</v>
      </c>
      <c r="D5" s="53" t="s">
        <v>12</v>
      </c>
      <c r="E5" s="53" t="s">
        <v>13</v>
      </c>
      <c r="F5" s="53" t="s">
        <v>14</v>
      </c>
      <c r="G5" s="53" t="s">
        <v>15</v>
      </c>
      <c r="H5" s="53" t="s">
        <v>16</v>
      </c>
      <c r="I5" s="53" t="s">
        <v>17</v>
      </c>
      <c r="J5" s="53" t="s">
        <v>11</v>
      </c>
      <c r="K5" s="48" t="s">
        <v>18</v>
      </c>
      <c r="L5" s="48" t="s">
        <v>19</v>
      </c>
      <c r="M5" s="48" t="s">
        <v>11</v>
      </c>
      <c r="N5" s="48" t="s">
        <v>20</v>
      </c>
      <c r="O5" s="48" t="s">
        <v>21</v>
      </c>
      <c r="P5" s="48" t="s">
        <v>11</v>
      </c>
      <c r="Q5" s="48" t="s">
        <v>8</v>
      </c>
      <c r="R5" s="48" t="s">
        <v>22</v>
      </c>
      <c r="S5" s="48" t="s">
        <v>23</v>
      </c>
      <c r="T5" s="47"/>
      <c r="U5" s="47"/>
    </row>
    <row r="6" ht="20.1" customHeight="1" spans="1:21">
      <c r="A6" s="47" t="s">
        <v>24</v>
      </c>
      <c r="B6" s="48"/>
      <c r="C6" s="48"/>
      <c r="D6" s="54" t="s">
        <v>25</v>
      </c>
      <c r="E6" s="54" t="s">
        <v>26</v>
      </c>
      <c r="F6" s="54" t="s">
        <v>27</v>
      </c>
      <c r="G6" s="54" t="s">
        <v>28</v>
      </c>
      <c r="H6" s="83" t="s">
        <v>29</v>
      </c>
      <c r="I6" s="87"/>
      <c r="J6" s="69"/>
      <c r="K6" s="83" t="s">
        <v>25</v>
      </c>
      <c r="L6" s="87"/>
      <c r="M6" s="54"/>
      <c r="N6" s="54" t="s">
        <v>30</v>
      </c>
      <c r="O6" s="54" t="s">
        <v>26</v>
      </c>
      <c r="P6" s="54"/>
      <c r="Q6" s="83" t="s">
        <v>29</v>
      </c>
      <c r="R6" s="89"/>
      <c r="S6" s="87"/>
      <c r="T6" s="54"/>
      <c r="U6" s="47"/>
    </row>
    <row r="7" ht="16.5" customHeight="1" spans="1:21">
      <c r="A7" s="55" t="s">
        <v>31</v>
      </c>
      <c r="B7" s="56">
        <f t="shared" ref="B7:I7" si="0">B8+B30</f>
        <v>12533</v>
      </c>
      <c r="C7" s="56">
        <f t="shared" si="0"/>
        <v>3041</v>
      </c>
      <c r="D7" s="56">
        <f t="shared" si="0"/>
        <v>1290</v>
      </c>
      <c r="E7" s="56">
        <f t="shared" si="0"/>
        <v>800</v>
      </c>
      <c r="F7" s="56">
        <f t="shared" si="0"/>
        <v>201</v>
      </c>
      <c r="G7" s="56">
        <f t="shared" si="0"/>
        <v>300</v>
      </c>
      <c r="H7" s="56">
        <f t="shared" si="0"/>
        <v>300</v>
      </c>
      <c r="I7" s="56">
        <f t="shared" si="0"/>
        <v>150</v>
      </c>
      <c r="J7" s="56">
        <f>K7+L7</f>
        <v>5162</v>
      </c>
      <c r="K7" s="56">
        <f t="shared" ref="K7:O7" si="1">K8+K30</f>
        <v>4362</v>
      </c>
      <c r="L7" s="56">
        <f t="shared" si="1"/>
        <v>800</v>
      </c>
      <c r="M7" s="56">
        <f>N7+O7</f>
        <v>2800</v>
      </c>
      <c r="N7" s="56">
        <f t="shared" si="1"/>
        <v>1335</v>
      </c>
      <c r="O7" s="56">
        <f t="shared" si="1"/>
        <v>1465</v>
      </c>
      <c r="P7" s="56">
        <f>Q7+R7+S7</f>
        <v>1530</v>
      </c>
      <c r="Q7" s="56">
        <f t="shared" ref="Q7:S7" si="2">Q8+Q30</f>
        <v>1035</v>
      </c>
      <c r="R7" s="56">
        <f t="shared" si="2"/>
        <v>420</v>
      </c>
      <c r="S7" s="56">
        <f t="shared" si="2"/>
        <v>75</v>
      </c>
      <c r="T7" s="56"/>
      <c r="U7" s="70"/>
    </row>
    <row r="8" s="40" customFormat="1" ht="16.5" customHeight="1" spans="1:26">
      <c r="A8" s="84" t="s">
        <v>32</v>
      </c>
      <c r="B8" s="56">
        <f t="shared" ref="B8:I8" si="3">SUM(B10:B29)</f>
        <v>2583</v>
      </c>
      <c r="C8" s="61">
        <f t="shared" ref="C8:C10" si="4">SUM(D8:I8)</f>
        <v>283</v>
      </c>
      <c r="D8" s="56"/>
      <c r="E8" s="56">
        <f t="shared" si="3"/>
        <v>0</v>
      </c>
      <c r="F8" s="56">
        <f t="shared" si="3"/>
        <v>201</v>
      </c>
      <c r="G8" s="56">
        <f t="shared" si="3"/>
        <v>0</v>
      </c>
      <c r="H8" s="56">
        <f t="shared" si="3"/>
        <v>22</v>
      </c>
      <c r="I8" s="56">
        <f t="shared" si="3"/>
        <v>60</v>
      </c>
      <c r="J8" s="56">
        <f>K8+L8</f>
        <v>0</v>
      </c>
      <c r="K8" s="56">
        <f t="shared" ref="K8:O8" si="5">SUM(K10:K29)</f>
        <v>0</v>
      </c>
      <c r="L8" s="56"/>
      <c r="M8" s="56">
        <f>N8+O8</f>
        <v>1910</v>
      </c>
      <c r="N8" s="56">
        <f t="shared" si="5"/>
        <v>445</v>
      </c>
      <c r="O8" s="56">
        <f t="shared" si="5"/>
        <v>1465</v>
      </c>
      <c r="P8" s="56">
        <f t="shared" ref="P8:P39" si="6">Q8+R8+S8</f>
        <v>390</v>
      </c>
      <c r="Q8" s="56">
        <f t="shared" ref="Q8:S8" si="7">SUM(Q10:Q29)</f>
        <v>390</v>
      </c>
      <c r="R8" s="56">
        <f t="shared" si="7"/>
        <v>0</v>
      </c>
      <c r="S8" s="56">
        <f t="shared" si="7"/>
        <v>0</v>
      </c>
      <c r="T8" s="56"/>
      <c r="U8" s="77"/>
      <c r="V8" s="73"/>
      <c r="W8" s="73"/>
      <c r="X8" s="73"/>
      <c r="Y8" s="73"/>
      <c r="Z8" s="73"/>
    </row>
    <row r="9" ht="16.5" customHeight="1" spans="1:21">
      <c r="A9" s="60" t="s">
        <v>33</v>
      </c>
      <c r="B9" s="56">
        <f t="shared" ref="B9:I9" si="8">SUM(B10:B15)</f>
        <v>2034</v>
      </c>
      <c r="C9" s="61">
        <f t="shared" si="4"/>
        <v>201</v>
      </c>
      <c r="D9" s="56"/>
      <c r="E9" s="56">
        <f t="shared" si="8"/>
        <v>0</v>
      </c>
      <c r="F9" s="56">
        <f t="shared" si="8"/>
        <v>201</v>
      </c>
      <c r="G9" s="56">
        <f t="shared" si="8"/>
        <v>0</v>
      </c>
      <c r="H9" s="56">
        <f t="shared" si="8"/>
        <v>0</v>
      </c>
      <c r="I9" s="56">
        <f t="shared" si="8"/>
        <v>0</v>
      </c>
      <c r="J9" s="56">
        <f t="shared" ref="J9:J39" si="9">K9+L9</f>
        <v>0</v>
      </c>
      <c r="K9" s="56">
        <f t="shared" ref="K9:O9" si="10">SUM(K10:K15)</f>
        <v>0</v>
      </c>
      <c r="L9" s="56"/>
      <c r="M9" s="56">
        <f t="shared" ref="M9:M72" si="11">N9+O9</f>
        <v>1833</v>
      </c>
      <c r="N9" s="56">
        <f t="shared" si="10"/>
        <v>368</v>
      </c>
      <c r="O9" s="56">
        <f t="shared" si="10"/>
        <v>1465</v>
      </c>
      <c r="P9" s="56">
        <f t="shared" si="6"/>
        <v>0</v>
      </c>
      <c r="Q9" s="56">
        <f t="shared" ref="Q9:S9" si="12">SUM(Q10:Q15)</f>
        <v>0</v>
      </c>
      <c r="R9" s="56">
        <f t="shared" si="12"/>
        <v>0</v>
      </c>
      <c r="S9" s="56">
        <f t="shared" si="12"/>
        <v>0</v>
      </c>
      <c r="T9" s="56"/>
      <c r="U9" s="74"/>
    </row>
    <row r="10" ht="16.5" customHeight="1" spans="1:21">
      <c r="A10" s="19" t="s">
        <v>34</v>
      </c>
      <c r="B10" s="61">
        <f>C10+J10+M10+P10</f>
        <v>201</v>
      </c>
      <c r="C10" s="61">
        <f t="shared" si="4"/>
        <v>201</v>
      </c>
      <c r="D10" s="62"/>
      <c r="E10" s="62"/>
      <c r="F10" s="62">
        <v>201</v>
      </c>
      <c r="G10" s="62"/>
      <c r="H10" s="62"/>
      <c r="I10" s="62"/>
      <c r="J10" s="56">
        <f t="shared" si="9"/>
        <v>0</v>
      </c>
      <c r="K10" s="62"/>
      <c r="L10" s="62"/>
      <c r="M10" s="56">
        <f t="shared" si="11"/>
        <v>0</v>
      </c>
      <c r="N10" s="62"/>
      <c r="O10" s="62"/>
      <c r="P10" s="56">
        <f t="shared" si="6"/>
        <v>0</v>
      </c>
      <c r="Q10" s="62"/>
      <c r="R10" s="62"/>
      <c r="S10" s="62"/>
      <c r="T10" s="62"/>
      <c r="U10" s="74"/>
    </row>
    <row r="11" ht="16.5" customHeight="1" spans="1:21">
      <c r="A11" s="19" t="s">
        <v>35</v>
      </c>
      <c r="B11" s="61">
        <f t="shared" ref="B11:B42" si="13">C11+J11+M11+P11</f>
        <v>5</v>
      </c>
      <c r="C11" s="61">
        <f t="shared" ref="C11:C42" si="14">SUM(D11:I11)</f>
        <v>0</v>
      </c>
      <c r="D11" s="62"/>
      <c r="E11" s="62"/>
      <c r="F11" s="62"/>
      <c r="G11" s="62"/>
      <c r="H11" s="62"/>
      <c r="I11" s="62"/>
      <c r="J11" s="56">
        <f t="shared" si="9"/>
        <v>0</v>
      </c>
      <c r="K11" s="62"/>
      <c r="L11" s="62"/>
      <c r="M11" s="56">
        <f t="shared" si="11"/>
        <v>5</v>
      </c>
      <c r="N11" s="62">
        <v>5</v>
      </c>
      <c r="O11" s="62"/>
      <c r="P11" s="56">
        <f t="shared" si="6"/>
        <v>0</v>
      </c>
      <c r="Q11" s="62"/>
      <c r="R11" s="62"/>
      <c r="S11" s="62"/>
      <c r="T11" s="75"/>
      <c r="U11" s="74"/>
    </row>
    <row r="12" ht="16.5" customHeight="1" spans="1:21">
      <c r="A12" s="39" t="s">
        <v>36</v>
      </c>
      <c r="B12" s="61">
        <f t="shared" si="13"/>
        <v>1450</v>
      </c>
      <c r="C12" s="61">
        <f t="shared" si="14"/>
        <v>0</v>
      </c>
      <c r="D12" s="62"/>
      <c r="E12" s="62"/>
      <c r="F12" s="62"/>
      <c r="G12" s="62"/>
      <c r="H12" s="62"/>
      <c r="I12" s="62"/>
      <c r="J12" s="56">
        <f t="shared" si="9"/>
        <v>0</v>
      </c>
      <c r="K12" s="62"/>
      <c r="L12" s="62"/>
      <c r="M12" s="56">
        <f t="shared" si="11"/>
        <v>1450</v>
      </c>
      <c r="N12" s="62"/>
      <c r="O12" s="62">
        <v>1450</v>
      </c>
      <c r="P12" s="56">
        <f t="shared" si="6"/>
        <v>0</v>
      </c>
      <c r="Q12" s="62"/>
      <c r="R12" s="62"/>
      <c r="S12" s="62"/>
      <c r="T12" s="75"/>
      <c r="U12" s="74"/>
    </row>
    <row r="13" ht="16.5" customHeight="1" spans="1:21">
      <c r="A13" s="19" t="s">
        <v>37</v>
      </c>
      <c r="B13" s="61">
        <f t="shared" si="13"/>
        <v>270</v>
      </c>
      <c r="C13" s="61">
        <f t="shared" si="14"/>
        <v>0</v>
      </c>
      <c r="D13" s="62"/>
      <c r="E13" s="62"/>
      <c r="F13" s="62"/>
      <c r="G13" s="62"/>
      <c r="H13" s="62"/>
      <c r="I13" s="62"/>
      <c r="J13" s="56">
        <f t="shared" si="9"/>
        <v>0</v>
      </c>
      <c r="K13" s="62"/>
      <c r="L13" s="62"/>
      <c r="M13" s="56">
        <f t="shared" si="11"/>
        <v>270</v>
      </c>
      <c r="N13" s="62">
        <v>270</v>
      </c>
      <c r="O13" s="62"/>
      <c r="P13" s="56">
        <f t="shared" si="6"/>
        <v>0</v>
      </c>
      <c r="Q13" s="62"/>
      <c r="R13" s="62"/>
      <c r="S13" s="62"/>
      <c r="T13" s="75"/>
      <c r="U13" s="74"/>
    </row>
    <row r="14" ht="16.5" customHeight="1" spans="1:21">
      <c r="A14" s="19" t="s">
        <v>38</v>
      </c>
      <c r="B14" s="61">
        <f t="shared" si="13"/>
        <v>0</v>
      </c>
      <c r="C14" s="61">
        <f t="shared" si="14"/>
        <v>0</v>
      </c>
      <c r="D14" s="62"/>
      <c r="E14" s="62"/>
      <c r="F14" s="62"/>
      <c r="G14" s="62"/>
      <c r="H14" s="62"/>
      <c r="I14" s="62"/>
      <c r="J14" s="56">
        <f t="shared" si="9"/>
        <v>0</v>
      </c>
      <c r="K14" s="62"/>
      <c r="L14" s="62"/>
      <c r="M14" s="56">
        <f t="shared" si="11"/>
        <v>0</v>
      </c>
      <c r="N14" s="62"/>
      <c r="O14" s="62"/>
      <c r="P14" s="56">
        <f t="shared" si="6"/>
        <v>0</v>
      </c>
      <c r="Q14" s="62"/>
      <c r="R14" s="62"/>
      <c r="S14" s="62"/>
      <c r="T14" s="62"/>
      <c r="U14" s="74"/>
    </row>
    <row r="15" ht="16.5" customHeight="1" spans="1:21">
      <c r="A15" s="19" t="s">
        <v>39</v>
      </c>
      <c r="B15" s="61">
        <f t="shared" si="13"/>
        <v>108</v>
      </c>
      <c r="C15" s="61">
        <f t="shared" si="14"/>
        <v>0</v>
      </c>
      <c r="D15" s="62"/>
      <c r="E15" s="62"/>
      <c r="F15" s="62"/>
      <c r="G15" s="62"/>
      <c r="H15" s="62"/>
      <c r="I15" s="62"/>
      <c r="J15" s="56">
        <f t="shared" si="9"/>
        <v>0</v>
      </c>
      <c r="K15" s="62"/>
      <c r="L15" s="62"/>
      <c r="M15" s="56">
        <f t="shared" si="11"/>
        <v>108</v>
      </c>
      <c r="N15" s="62">
        <v>93</v>
      </c>
      <c r="O15" s="62">
        <v>15</v>
      </c>
      <c r="P15" s="56">
        <f t="shared" si="6"/>
        <v>0</v>
      </c>
      <c r="Q15" s="62"/>
      <c r="R15" s="62"/>
      <c r="S15" s="62"/>
      <c r="T15" s="62"/>
      <c r="U15" s="74"/>
    </row>
    <row r="16" ht="16.5" customHeight="1" spans="1:21">
      <c r="A16" s="19" t="s">
        <v>40</v>
      </c>
      <c r="B16" s="61">
        <f t="shared" si="13"/>
        <v>30</v>
      </c>
      <c r="C16" s="61">
        <f t="shared" si="14"/>
        <v>0</v>
      </c>
      <c r="D16" s="62"/>
      <c r="E16" s="62"/>
      <c r="F16" s="62"/>
      <c r="G16" s="62"/>
      <c r="H16" s="62"/>
      <c r="I16" s="62"/>
      <c r="J16" s="56">
        <f t="shared" si="9"/>
        <v>0</v>
      </c>
      <c r="K16" s="62"/>
      <c r="L16" s="62"/>
      <c r="M16" s="56">
        <f t="shared" si="11"/>
        <v>0</v>
      </c>
      <c r="N16" s="62"/>
      <c r="O16" s="62"/>
      <c r="P16" s="56">
        <f t="shared" si="6"/>
        <v>30</v>
      </c>
      <c r="Q16" s="62">
        <v>30</v>
      </c>
      <c r="R16" s="62"/>
      <c r="S16" s="62"/>
      <c r="T16" s="62"/>
      <c r="U16" s="74"/>
    </row>
    <row r="17" ht="16.5" customHeight="1" spans="1:21">
      <c r="A17" s="19" t="s">
        <v>41</v>
      </c>
      <c r="B17" s="61">
        <f t="shared" si="13"/>
        <v>30</v>
      </c>
      <c r="C17" s="61">
        <f t="shared" si="14"/>
        <v>0</v>
      </c>
      <c r="D17" s="62"/>
      <c r="E17" s="62"/>
      <c r="F17" s="63"/>
      <c r="G17" s="62"/>
      <c r="H17" s="63"/>
      <c r="I17" s="62"/>
      <c r="J17" s="56">
        <f t="shared" si="9"/>
        <v>0</v>
      </c>
      <c r="K17" s="62"/>
      <c r="L17" s="62"/>
      <c r="M17" s="56">
        <f t="shared" si="11"/>
        <v>0</v>
      </c>
      <c r="N17" s="63"/>
      <c r="O17" s="62"/>
      <c r="P17" s="56">
        <f t="shared" si="6"/>
        <v>30</v>
      </c>
      <c r="Q17" s="62">
        <v>30</v>
      </c>
      <c r="R17" s="62"/>
      <c r="S17" s="63"/>
      <c r="T17" s="62"/>
      <c r="U17" s="74"/>
    </row>
    <row r="18" ht="16.5" customHeight="1" spans="1:21">
      <c r="A18" s="19" t="s">
        <v>42</v>
      </c>
      <c r="B18" s="61">
        <f t="shared" si="13"/>
        <v>60</v>
      </c>
      <c r="C18" s="61">
        <f t="shared" si="14"/>
        <v>30</v>
      </c>
      <c r="D18" s="62"/>
      <c r="E18" s="62"/>
      <c r="F18" s="63"/>
      <c r="G18" s="62"/>
      <c r="H18" s="63"/>
      <c r="I18" s="62">
        <v>30</v>
      </c>
      <c r="J18" s="56">
        <f t="shared" si="9"/>
        <v>0</v>
      </c>
      <c r="K18" s="62"/>
      <c r="L18" s="62"/>
      <c r="M18" s="56">
        <f t="shared" si="11"/>
        <v>0</v>
      </c>
      <c r="N18" s="63"/>
      <c r="O18" s="62"/>
      <c r="P18" s="56">
        <f t="shared" si="6"/>
        <v>30</v>
      </c>
      <c r="Q18" s="62">
        <v>30</v>
      </c>
      <c r="R18" s="62"/>
      <c r="S18" s="63"/>
      <c r="T18" s="62"/>
      <c r="U18" s="74"/>
    </row>
    <row r="19" ht="16.5" customHeight="1" spans="1:21">
      <c r="A19" s="19" t="s">
        <v>43</v>
      </c>
      <c r="B19" s="61">
        <f t="shared" si="13"/>
        <v>30</v>
      </c>
      <c r="C19" s="61">
        <f t="shared" si="14"/>
        <v>0</v>
      </c>
      <c r="D19" s="62"/>
      <c r="E19" s="62"/>
      <c r="F19" s="63"/>
      <c r="G19" s="62"/>
      <c r="H19" s="63"/>
      <c r="I19" s="62"/>
      <c r="J19" s="56">
        <f t="shared" si="9"/>
        <v>0</v>
      </c>
      <c r="K19" s="62"/>
      <c r="L19" s="62"/>
      <c r="M19" s="56">
        <f t="shared" si="11"/>
        <v>0</v>
      </c>
      <c r="N19" s="63"/>
      <c r="O19" s="62"/>
      <c r="P19" s="56">
        <f t="shared" si="6"/>
        <v>30</v>
      </c>
      <c r="Q19" s="62">
        <v>30</v>
      </c>
      <c r="R19" s="62"/>
      <c r="S19" s="63"/>
      <c r="T19" s="62"/>
      <c r="U19" s="74"/>
    </row>
    <row r="20" ht="16.5" customHeight="1" spans="1:21">
      <c r="A20" s="19" t="s">
        <v>44</v>
      </c>
      <c r="B20" s="61">
        <f t="shared" si="13"/>
        <v>30</v>
      </c>
      <c r="C20" s="61">
        <f t="shared" si="14"/>
        <v>0</v>
      </c>
      <c r="D20" s="62"/>
      <c r="E20" s="62"/>
      <c r="F20" s="63"/>
      <c r="G20" s="62"/>
      <c r="H20" s="63"/>
      <c r="I20" s="62"/>
      <c r="J20" s="56">
        <f t="shared" si="9"/>
        <v>0</v>
      </c>
      <c r="K20" s="62"/>
      <c r="L20" s="62"/>
      <c r="M20" s="56">
        <f t="shared" si="11"/>
        <v>0</v>
      </c>
      <c r="N20" s="63"/>
      <c r="O20" s="62"/>
      <c r="P20" s="56">
        <f t="shared" si="6"/>
        <v>30</v>
      </c>
      <c r="Q20" s="62">
        <v>30</v>
      </c>
      <c r="R20" s="62"/>
      <c r="S20" s="63"/>
      <c r="T20" s="62"/>
      <c r="U20" s="74"/>
    </row>
    <row r="21" ht="16.5" customHeight="1" spans="1:21">
      <c r="A21" s="19" t="s">
        <v>45</v>
      </c>
      <c r="B21" s="61">
        <f t="shared" si="13"/>
        <v>30</v>
      </c>
      <c r="C21" s="61">
        <f t="shared" si="14"/>
        <v>0</v>
      </c>
      <c r="D21" s="62"/>
      <c r="E21" s="62"/>
      <c r="F21" s="63"/>
      <c r="G21" s="62"/>
      <c r="H21" s="63"/>
      <c r="I21" s="62"/>
      <c r="J21" s="56">
        <f t="shared" si="9"/>
        <v>0</v>
      </c>
      <c r="K21" s="62"/>
      <c r="L21" s="62"/>
      <c r="M21" s="56">
        <f t="shared" si="11"/>
        <v>0</v>
      </c>
      <c r="N21" s="63"/>
      <c r="O21" s="62"/>
      <c r="P21" s="56">
        <f t="shared" si="6"/>
        <v>30</v>
      </c>
      <c r="Q21" s="62">
        <v>30</v>
      </c>
      <c r="R21" s="62"/>
      <c r="S21" s="63"/>
      <c r="T21" s="62"/>
      <c r="U21" s="74"/>
    </row>
    <row r="22" ht="16.5" customHeight="1" spans="1:21">
      <c r="A22" s="19" t="s">
        <v>46</v>
      </c>
      <c r="B22" s="61">
        <f t="shared" si="13"/>
        <v>30</v>
      </c>
      <c r="C22" s="61">
        <f t="shared" si="14"/>
        <v>0</v>
      </c>
      <c r="D22" s="62"/>
      <c r="E22" s="62"/>
      <c r="F22" s="62"/>
      <c r="G22" s="62"/>
      <c r="H22" s="62"/>
      <c r="I22" s="62"/>
      <c r="J22" s="56">
        <f t="shared" si="9"/>
        <v>0</v>
      </c>
      <c r="K22" s="62"/>
      <c r="L22" s="62"/>
      <c r="M22" s="56">
        <f t="shared" si="11"/>
        <v>0</v>
      </c>
      <c r="N22" s="62"/>
      <c r="O22" s="62"/>
      <c r="P22" s="56">
        <f t="shared" si="6"/>
        <v>30</v>
      </c>
      <c r="Q22" s="63">
        <v>30</v>
      </c>
      <c r="R22" s="63"/>
      <c r="S22" s="62"/>
      <c r="T22" s="62"/>
      <c r="U22" s="74"/>
    </row>
    <row r="23" ht="16.5" customHeight="1" spans="1:21">
      <c r="A23" s="19" t="s">
        <v>47</v>
      </c>
      <c r="B23" s="61">
        <f t="shared" si="13"/>
        <v>47</v>
      </c>
      <c r="C23" s="61">
        <f t="shared" si="14"/>
        <v>0</v>
      </c>
      <c r="D23" s="62"/>
      <c r="E23" s="62"/>
      <c r="F23" s="62"/>
      <c r="G23" s="62"/>
      <c r="H23" s="62"/>
      <c r="I23" s="62"/>
      <c r="J23" s="56">
        <f t="shared" si="9"/>
        <v>0</v>
      </c>
      <c r="K23" s="62"/>
      <c r="L23" s="62"/>
      <c r="M23" s="56">
        <f t="shared" si="11"/>
        <v>17</v>
      </c>
      <c r="N23" s="62">
        <v>17</v>
      </c>
      <c r="O23" s="62"/>
      <c r="P23" s="56">
        <f t="shared" si="6"/>
        <v>30</v>
      </c>
      <c r="Q23" s="63">
        <v>30</v>
      </c>
      <c r="R23" s="63"/>
      <c r="S23" s="62"/>
      <c r="T23" s="62"/>
      <c r="U23" s="74"/>
    </row>
    <row r="24" ht="16.5" customHeight="1" spans="1:21">
      <c r="A24" s="19" t="s">
        <v>48</v>
      </c>
      <c r="B24" s="61">
        <f t="shared" si="13"/>
        <v>59</v>
      </c>
      <c r="C24" s="61">
        <f t="shared" si="14"/>
        <v>0</v>
      </c>
      <c r="D24" s="62"/>
      <c r="E24" s="62"/>
      <c r="F24" s="62"/>
      <c r="G24" s="62"/>
      <c r="H24" s="62"/>
      <c r="I24" s="62"/>
      <c r="J24" s="56">
        <f t="shared" si="9"/>
        <v>0</v>
      </c>
      <c r="K24" s="62"/>
      <c r="L24" s="62"/>
      <c r="M24" s="56">
        <f t="shared" si="11"/>
        <v>29</v>
      </c>
      <c r="N24" s="62">
        <v>29</v>
      </c>
      <c r="O24" s="62"/>
      <c r="P24" s="56">
        <f t="shared" si="6"/>
        <v>30</v>
      </c>
      <c r="Q24" s="63">
        <v>30</v>
      </c>
      <c r="R24" s="63"/>
      <c r="S24" s="62"/>
      <c r="T24" s="62"/>
      <c r="U24" s="74"/>
    </row>
    <row r="25" ht="16.5" customHeight="1" spans="1:21">
      <c r="A25" s="19" t="s">
        <v>49</v>
      </c>
      <c r="B25" s="61">
        <f t="shared" si="13"/>
        <v>52</v>
      </c>
      <c r="C25" s="61">
        <f t="shared" si="14"/>
        <v>22</v>
      </c>
      <c r="D25" s="62"/>
      <c r="E25" s="62"/>
      <c r="F25" s="62"/>
      <c r="G25" s="62"/>
      <c r="H25" s="62">
        <v>22</v>
      </c>
      <c r="I25" s="62"/>
      <c r="J25" s="56">
        <f t="shared" si="9"/>
        <v>0</v>
      </c>
      <c r="K25" s="62"/>
      <c r="L25" s="62"/>
      <c r="M25" s="56">
        <f t="shared" si="11"/>
        <v>0</v>
      </c>
      <c r="N25" s="62"/>
      <c r="O25" s="62"/>
      <c r="P25" s="56">
        <f t="shared" si="6"/>
        <v>30</v>
      </c>
      <c r="Q25" s="63">
        <v>30</v>
      </c>
      <c r="R25" s="63"/>
      <c r="S25" s="62"/>
      <c r="T25" s="62"/>
      <c r="U25" s="74"/>
    </row>
    <row r="26" ht="16.5" customHeight="1" spans="1:21">
      <c r="A26" s="19" t="s">
        <v>50</v>
      </c>
      <c r="B26" s="61">
        <f t="shared" si="13"/>
        <v>61</v>
      </c>
      <c r="C26" s="61">
        <f t="shared" si="14"/>
        <v>30</v>
      </c>
      <c r="D26" s="62"/>
      <c r="E26" s="62"/>
      <c r="F26" s="62"/>
      <c r="G26" s="62"/>
      <c r="H26" s="62"/>
      <c r="I26" s="62">
        <v>30</v>
      </c>
      <c r="J26" s="56">
        <f t="shared" si="9"/>
        <v>0</v>
      </c>
      <c r="K26" s="62"/>
      <c r="L26" s="62"/>
      <c r="M26" s="56">
        <f t="shared" si="11"/>
        <v>31</v>
      </c>
      <c r="N26" s="62">
        <v>31</v>
      </c>
      <c r="O26" s="62"/>
      <c r="P26" s="56">
        <f t="shared" si="6"/>
        <v>0</v>
      </c>
      <c r="Q26" s="63"/>
      <c r="R26" s="63"/>
      <c r="S26" s="62"/>
      <c r="T26" s="62"/>
      <c r="U26" s="74"/>
    </row>
    <row r="27" ht="16.5" customHeight="1" spans="1:21">
      <c r="A27" s="19" t="s">
        <v>51</v>
      </c>
      <c r="B27" s="61">
        <f t="shared" si="13"/>
        <v>30</v>
      </c>
      <c r="C27" s="61">
        <f t="shared" si="14"/>
        <v>0</v>
      </c>
      <c r="D27" s="62"/>
      <c r="E27" s="62"/>
      <c r="F27" s="62"/>
      <c r="G27" s="62"/>
      <c r="H27" s="62"/>
      <c r="I27" s="62"/>
      <c r="J27" s="56">
        <f t="shared" si="9"/>
        <v>0</v>
      </c>
      <c r="K27" s="62"/>
      <c r="L27" s="62"/>
      <c r="M27" s="56">
        <f t="shared" si="11"/>
        <v>0</v>
      </c>
      <c r="N27" s="62"/>
      <c r="O27" s="62"/>
      <c r="P27" s="56">
        <f t="shared" si="6"/>
        <v>30</v>
      </c>
      <c r="Q27" s="63">
        <v>30</v>
      </c>
      <c r="R27" s="63"/>
      <c r="S27" s="62"/>
      <c r="T27" s="62"/>
      <c r="U27" s="74"/>
    </row>
    <row r="28" ht="16.5" customHeight="1" spans="1:21">
      <c r="A28" s="19" t="s">
        <v>52</v>
      </c>
      <c r="B28" s="61">
        <f t="shared" si="13"/>
        <v>30</v>
      </c>
      <c r="C28" s="61">
        <f t="shared" si="14"/>
        <v>0</v>
      </c>
      <c r="D28" s="62"/>
      <c r="E28" s="62"/>
      <c r="F28" s="62"/>
      <c r="G28" s="62"/>
      <c r="H28" s="62"/>
      <c r="I28" s="62"/>
      <c r="J28" s="56">
        <f t="shared" si="9"/>
        <v>0</v>
      </c>
      <c r="K28" s="62"/>
      <c r="L28" s="62"/>
      <c r="M28" s="56">
        <f t="shared" si="11"/>
        <v>0</v>
      </c>
      <c r="N28" s="62"/>
      <c r="O28" s="62"/>
      <c r="P28" s="56">
        <f t="shared" si="6"/>
        <v>30</v>
      </c>
      <c r="Q28" s="63">
        <v>30</v>
      </c>
      <c r="R28" s="63"/>
      <c r="S28" s="62"/>
      <c r="T28" s="62"/>
      <c r="U28" s="74"/>
    </row>
    <row r="29" ht="16.5" customHeight="1" spans="1:21">
      <c r="A29" s="19" t="s">
        <v>53</v>
      </c>
      <c r="B29" s="61">
        <f t="shared" si="13"/>
        <v>30</v>
      </c>
      <c r="C29" s="61">
        <f t="shared" si="14"/>
        <v>0</v>
      </c>
      <c r="D29" s="62"/>
      <c r="E29" s="62"/>
      <c r="F29" s="62"/>
      <c r="G29" s="62"/>
      <c r="H29" s="62"/>
      <c r="I29" s="62"/>
      <c r="J29" s="56">
        <f t="shared" si="9"/>
        <v>0</v>
      </c>
      <c r="K29" s="62"/>
      <c r="L29" s="62"/>
      <c r="M29" s="56">
        <f t="shared" si="11"/>
        <v>0</v>
      </c>
      <c r="N29" s="62"/>
      <c r="O29" s="62"/>
      <c r="P29" s="56">
        <f t="shared" si="6"/>
        <v>30</v>
      </c>
      <c r="Q29" s="63">
        <v>30</v>
      </c>
      <c r="R29" s="63"/>
      <c r="S29" s="62"/>
      <c r="T29" s="62"/>
      <c r="U29" s="74"/>
    </row>
    <row r="30" ht="16.5" customHeight="1" spans="1:26">
      <c r="A30" s="84" t="s">
        <v>54</v>
      </c>
      <c r="B30" s="61">
        <f t="shared" si="13"/>
        <v>9950</v>
      </c>
      <c r="C30" s="61">
        <f t="shared" si="14"/>
        <v>2758</v>
      </c>
      <c r="D30" s="56">
        <f t="shared" ref="D30:I30" si="15">D31+SUM(D36:D39)+SUM(D42:D47)+SUM(D51:D54)+SUM(D56:D58)+SUM(D60:D65)+SUM(D68:D70)+SUM(D71:D72)+SUM(D75:D79)+SUM(D82:D86)+D94</f>
        <v>1290</v>
      </c>
      <c r="E30" s="56">
        <f t="shared" si="15"/>
        <v>800</v>
      </c>
      <c r="F30" s="56"/>
      <c r="G30" s="56">
        <f t="shared" si="15"/>
        <v>300</v>
      </c>
      <c r="H30" s="56">
        <f t="shared" si="15"/>
        <v>278</v>
      </c>
      <c r="I30" s="56">
        <f t="shared" si="15"/>
        <v>90</v>
      </c>
      <c r="J30" s="56">
        <f t="shared" si="9"/>
        <v>5162</v>
      </c>
      <c r="K30" s="56">
        <f t="shared" ref="K30:O30" si="16">K31+SUM(K36:K39)+SUM(K42:K47)+SUM(K51:K54)+SUM(K56:K58)+SUM(K60:K65)+SUM(K68:K70)+SUM(K71:K72)+SUM(K75:K79)+SUM(K82:K86)+K94</f>
        <v>4362</v>
      </c>
      <c r="L30" s="56">
        <f t="shared" si="16"/>
        <v>800</v>
      </c>
      <c r="M30" s="56">
        <f t="shared" si="11"/>
        <v>890</v>
      </c>
      <c r="N30" s="56">
        <f>N31+SUM(N36:N39)+SUM(N42:N47)+SUM(N51:N54)+SUM(N56:N58)+SUM(N60:N65)+SUM(N68:N70)+SUM(N71:N72)+SUM(N75:N79)+SUM(N82:N86)+N94</f>
        <v>890</v>
      </c>
      <c r="O30" s="56">
        <f t="shared" si="16"/>
        <v>0</v>
      </c>
      <c r="P30" s="56">
        <f t="shared" si="6"/>
        <v>1140</v>
      </c>
      <c r="Q30" s="56">
        <f t="shared" ref="Q30:S30" si="17">Q31+SUM(Q36:Q39)+SUM(Q42:Q47)+SUM(Q51:Q54)+SUM(Q56:Q58)+SUM(Q60:Q65)+SUM(Q68:Q70)+SUM(Q71:Q72)+SUM(Q75:Q79)+SUM(Q82:Q86)+Q94</f>
        <v>645</v>
      </c>
      <c r="R30" s="56">
        <f t="shared" si="17"/>
        <v>420</v>
      </c>
      <c r="S30" s="56">
        <f t="shared" si="17"/>
        <v>75</v>
      </c>
      <c r="T30" s="56"/>
      <c r="U30" s="77"/>
      <c r="V30" s="71"/>
      <c r="W30" s="71"/>
      <c r="X30" s="71"/>
      <c r="Y30" s="71"/>
      <c r="Z30" s="71"/>
    </row>
    <row r="31" ht="86.25" customHeight="1" spans="1:21">
      <c r="A31" s="85" t="s">
        <v>55</v>
      </c>
      <c r="B31" s="61">
        <f>SUM(B32:B35)</f>
        <v>564</v>
      </c>
      <c r="C31" s="61">
        <f>SUM(C32:C35)</f>
        <v>101</v>
      </c>
      <c r="D31" s="61">
        <f t="shared" ref="C31:Q31" si="18">SUM(D32:D34)</f>
        <v>0</v>
      </c>
      <c r="E31" s="61">
        <f t="shared" si="18"/>
        <v>5</v>
      </c>
      <c r="F31" s="61">
        <f t="shared" si="18"/>
        <v>0</v>
      </c>
      <c r="G31" s="61">
        <f t="shared" si="18"/>
        <v>0</v>
      </c>
      <c r="H31" s="61">
        <f t="shared" si="18"/>
        <v>96</v>
      </c>
      <c r="I31" s="61">
        <f t="shared" si="18"/>
        <v>0</v>
      </c>
      <c r="J31" s="61">
        <f t="shared" ref="J31:N31" si="19">SUM(J32:J35)</f>
        <v>373</v>
      </c>
      <c r="K31" s="61">
        <f t="shared" si="19"/>
        <v>373</v>
      </c>
      <c r="L31" s="61">
        <f t="shared" si="18"/>
        <v>0</v>
      </c>
      <c r="M31" s="61">
        <f t="shared" si="18"/>
        <v>26</v>
      </c>
      <c r="N31" s="61">
        <f t="shared" si="19"/>
        <v>30</v>
      </c>
      <c r="O31" s="61">
        <f t="shared" si="18"/>
        <v>0</v>
      </c>
      <c r="P31" s="61">
        <f t="shared" si="18"/>
        <v>60</v>
      </c>
      <c r="Q31" s="61">
        <f t="shared" ref="Q31:S31" si="20">SUM(Q32:Q35)</f>
        <v>60</v>
      </c>
      <c r="R31" s="61">
        <f t="shared" si="20"/>
        <v>0</v>
      </c>
      <c r="S31" s="61">
        <f t="shared" si="20"/>
        <v>0</v>
      </c>
      <c r="T31" s="61"/>
      <c r="U31" s="74" t="s">
        <v>56</v>
      </c>
    </row>
    <row r="32" ht="16.5" customHeight="1" spans="1:21">
      <c r="A32" s="86" t="s">
        <v>57</v>
      </c>
      <c r="B32" s="61">
        <f t="shared" si="13"/>
        <v>178</v>
      </c>
      <c r="C32" s="61">
        <f t="shared" si="14"/>
        <v>96</v>
      </c>
      <c r="D32" s="62"/>
      <c r="E32" s="62"/>
      <c r="F32" s="62"/>
      <c r="G32" s="62"/>
      <c r="H32" s="62">
        <v>96</v>
      </c>
      <c r="I32" s="62"/>
      <c r="J32" s="56">
        <f t="shared" si="9"/>
        <v>52</v>
      </c>
      <c r="K32" s="62">
        <v>52</v>
      </c>
      <c r="L32" s="62"/>
      <c r="M32" s="56">
        <f t="shared" si="11"/>
        <v>0</v>
      </c>
      <c r="N32" s="62"/>
      <c r="O32" s="62"/>
      <c r="P32" s="56">
        <f t="shared" si="6"/>
        <v>30</v>
      </c>
      <c r="Q32" s="62">
        <v>30</v>
      </c>
      <c r="R32" s="62"/>
      <c r="S32" s="62"/>
      <c r="T32" s="62"/>
      <c r="U32" s="74"/>
    </row>
    <row r="33" ht="16.5" customHeight="1" spans="1:21">
      <c r="A33" s="86" t="s">
        <v>58</v>
      </c>
      <c r="B33" s="61">
        <f t="shared" si="13"/>
        <v>40</v>
      </c>
      <c r="C33" s="61">
        <f t="shared" si="14"/>
        <v>0</v>
      </c>
      <c r="D33" s="62"/>
      <c r="E33" s="62"/>
      <c r="F33" s="62"/>
      <c r="G33" s="62"/>
      <c r="H33" s="62"/>
      <c r="I33" s="62"/>
      <c r="J33" s="56">
        <f t="shared" si="9"/>
        <v>36</v>
      </c>
      <c r="K33" s="62">
        <v>36</v>
      </c>
      <c r="L33" s="62"/>
      <c r="M33" s="56">
        <f t="shared" si="11"/>
        <v>4</v>
      </c>
      <c r="N33" s="62">
        <v>4</v>
      </c>
      <c r="O33" s="62"/>
      <c r="P33" s="56">
        <f t="shared" si="6"/>
        <v>0</v>
      </c>
      <c r="Q33" s="62"/>
      <c r="R33" s="62"/>
      <c r="S33" s="62"/>
      <c r="T33" s="62"/>
      <c r="U33" s="74"/>
    </row>
    <row r="34" ht="16.5" customHeight="1" spans="1:21">
      <c r="A34" s="86" t="s">
        <v>59</v>
      </c>
      <c r="B34" s="61">
        <f t="shared" si="13"/>
        <v>130</v>
      </c>
      <c r="C34" s="61">
        <f t="shared" si="14"/>
        <v>5</v>
      </c>
      <c r="D34" s="62"/>
      <c r="E34" s="62">
        <v>5</v>
      </c>
      <c r="F34" s="62"/>
      <c r="G34" s="62"/>
      <c r="H34" s="62"/>
      <c r="I34" s="62"/>
      <c r="J34" s="56">
        <f t="shared" si="9"/>
        <v>73</v>
      </c>
      <c r="K34" s="62">
        <v>73</v>
      </c>
      <c r="L34" s="62"/>
      <c r="M34" s="56">
        <f t="shared" si="11"/>
        <v>22</v>
      </c>
      <c r="N34" s="62">
        <v>22</v>
      </c>
      <c r="O34" s="62"/>
      <c r="P34" s="56">
        <f t="shared" si="6"/>
        <v>30</v>
      </c>
      <c r="Q34" s="62">
        <v>30</v>
      </c>
      <c r="R34" s="62"/>
      <c r="S34" s="62"/>
      <c r="T34" s="62"/>
      <c r="U34" s="74"/>
    </row>
    <row r="35" s="41" customFormat="1" ht="16.5" customHeight="1" spans="1:21">
      <c r="A35" s="86" t="s">
        <v>60</v>
      </c>
      <c r="B35" s="61">
        <f t="shared" si="13"/>
        <v>216</v>
      </c>
      <c r="C35" s="61">
        <f t="shared" si="14"/>
        <v>0</v>
      </c>
      <c r="D35" s="63"/>
      <c r="E35" s="63"/>
      <c r="F35" s="63"/>
      <c r="G35" s="63"/>
      <c r="H35" s="63"/>
      <c r="I35" s="63"/>
      <c r="J35" s="56">
        <f t="shared" si="9"/>
        <v>212</v>
      </c>
      <c r="K35" s="63">
        <v>212</v>
      </c>
      <c r="L35" s="63"/>
      <c r="M35" s="56">
        <f t="shared" si="11"/>
        <v>4</v>
      </c>
      <c r="N35" s="63">
        <v>4</v>
      </c>
      <c r="O35" s="63"/>
      <c r="P35" s="56">
        <f t="shared" si="6"/>
        <v>0</v>
      </c>
      <c r="Q35" s="63"/>
      <c r="R35" s="63"/>
      <c r="S35" s="63"/>
      <c r="T35" s="63"/>
      <c r="U35" s="76"/>
    </row>
    <row r="36" ht="16.5" customHeight="1" spans="1:21">
      <c r="A36" s="85" t="s">
        <v>61</v>
      </c>
      <c r="B36" s="61">
        <f t="shared" si="13"/>
        <v>127</v>
      </c>
      <c r="C36" s="61">
        <f t="shared" si="14"/>
        <v>0</v>
      </c>
      <c r="D36" s="62"/>
      <c r="E36" s="62"/>
      <c r="F36" s="62"/>
      <c r="G36" s="62"/>
      <c r="H36" s="62"/>
      <c r="I36" s="62"/>
      <c r="J36" s="56">
        <f t="shared" si="9"/>
        <v>127</v>
      </c>
      <c r="K36" s="62">
        <v>127</v>
      </c>
      <c r="L36" s="62"/>
      <c r="M36" s="56">
        <f t="shared" si="11"/>
        <v>0</v>
      </c>
      <c r="N36" s="62"/>
      <c r="O36" s="62"/>
      <c r="P36" s="56">
        <f t="shared" si="6"/>
        <v>0</v>
      </c>
      <c r="Q36" s="62"/>
      <c r="R36" s="62"/>
      <c r="S36" s="62"/>
      <c r="T36" s="62"/>
      <c r="U36" s="74"/>
    </row>
    <row r="37" ht="16.5" customHeight="1" spans="1:21">
      <c r="A37" s="85" t="s">
        <v>62</v>
      </c>
      <c r="B37" s="61">
        <f t="shared" si="13"/>
        <v>328</v>
      </c>
      <c r="C37" s="61">
        <f t="shared" si="14"/>
        <v>0</v>
      </c>
      <c r="D37" s="62"/>
      <c r="E37" s="62"/>
      <c r="F37" s="62"/>
      <c r="G37" s="62"/>
      <c r="H37" s="62"/>
      <c r="I37" s="62"/>
      <c r="J37" s="56">
        <f t="shared" si="9"/>
        <v>328</v>
      </c>
      <c r="K37" s="62">
        <v>328</v>
      </c>
      <c r="L37" s="62"/>
      <c r="M37" s="56">
        <f t="shared" si="11"/>
        <v>0</v>
      </c>
      <c r="N37" s="62"/>
      <c r="O37" s="62"/>
      <c r="P37" s="56">
        <f t="shared" si="6"/>
        <v>0</v>
      </c>
      <c r="Q37" s="62"/>
      <c r="R37" s="62"/>
      <c r="S37" s="62"/>
      <c r="T37" s="62"/>
      <c r="U37" s="74"/>
    </row>
    <row r="38" ht="16.5" customHeight="1" spans="1:21">
      <c r="A38" s="85" t="s">
        <v>63</v>
      </c>
      <c r="B38" s="61">
        <f t="shared" si="13"/>
        <v>348</v>
      </c>
      <c r="C38" s="61">
        <f t="shared" si="14"/>
        <v>0</v>
      </c>
      <c r="D38" s="62"/>
      <c r="E38" s="62"/>
      <c r="F38" s="62"/>
      <c r="G38" s="62"/>
      <c r="H38" s="62"/>
      <c r="I38" s="62"/>
      <c r="J38" s="56">
        <f t="shared" si="9"/>
        <v>348</v>
      </c>
      <c r="K38" s="62">
        <v>348</v>
      </c>
      <c r="L38" s="62"/>
      <c r="M38" s="56">
        <f t="shared" si="11"/>
        <v>0</v>
      </c>
      <c r="N38" s="62"/>
      <c r="O38" s="62"/>
      <c r="P38" s="56">
        <f t="shared" si="6"/>
        <v>0</v>
      </c>
      <c r="Q38" s="62"/>
      <c r="R38" s="62"/>
      <c r="S38" s="62"/>
      <c r="T38" s="62"/>
      <c r="U38" s="74"/>
    </row>
    <row r="39" ht="33.75" customHeight="1" spans="1:21">
      <c r="A39" s="85" t="s">
        <v>64</v>
      </c>
      <c r="B39" s="61">
        <f t="shared" si="13"/>
        <v>49</v>
      </c>
      <c r="C39" s="61">
        <f t="shared" si="14"/>
        <v>0</v>
      </c>
      <c r="D39" s="61"/>
      <c r="E39" s="61">
        <f t="shared" ref="E39:I39" si="21">SUM(E40:E41)</f>
        <v>0</v>
      </c>
      <c r="F39" s="61"/>
      <c r="G39" s="61"/>
      <c r="H39" s="61">
        <f t="shared" si="21"/>
        <v>0</v>
      </c>
      <c r="I39" s="61">
        <f t="shared" si="21"/>
        <v>0</v>
      </c>
      <c r="J39" s="56">
        <f t="shared" si="9"/>
        <v>0</v>
      </c>
      <c r="K39" s="61">
        <f>SUM(K40:K41)</f>
        <v>0</v>
      </c>
      <c r="L39" s="61"/>
      <c r="M39" s="56">
        <f t="shared" si="11"/>
        <v>49</v>
      </c>
      <c r="N39" s="61">
        <f t="shared" ref="N39:S39" si="22">SUM(N40:N41)</f>
        <v>49</v>
      </c>
      <c r="O39" s="61"/>
      <c r="P39" s="56">
        <f t="shared" si="6"/>
        <v>0</v>
      </c>
      <c r="Q39" s="61">
        <f t="shared" si="22"/>
        <v>0</v>
      </c>
      <c r="R39" s="61"/>
      <c r="S39" s="61">
        <f t="shared" si="22"/>
        <v>0</v>
      </c>
      <c r="T39" s="62"/>
      <c r="U39" s="74" t="s">
        <v>65</v>
      </c>
    </row>
    <row r="40" ht="16.5" customHeight="1" spans="1:21">
      <c r="A40" s="86" t="s">
        <v>66</v>
      </c>
      <c r="B40" s="61">
        <f t="shared" si="13"/>
        <v>31</v>
      </c>
      <c r="C40" s="61">
        <f t="shared" si="14"/>
        <v>0</v>
      </c>
      <c r="D40" s="62"/>
      <c r="E40" s="62"/>
      <c r="F40" s="62"/>
      <c r="G40" s="62"/>
      <c r="H40" s="62"/>
      <c r="I40" s="62"/>
      <c r="J40" s="56">
        <f t="shared" ref="J40:J71" si="23">K40+L40</f>
        <v>0</v>
      </c>
      <c r="K40" s="62"/>
      <c r="L40" s="62"/>
      <c r="M40" s="56">
        <f t="shared" si="11"/>
        <v>31</v>
      </c>
      <c r="N40" s="62">
        <v>31</v>
      </c>
      <c r="O40" s="62"/>
      <c r="P40" s="56">
        <f t="shared" ref="P40:P71" si="24">Q40+R40+S40</f>
        <v>0</v>
      </c>
      <c r="Q40" s="62"/>
      <c r="R40" s="62"/>
      <c r="S40" s="62"/>
      <c r="T40" s="62"/>
      <c r="U40" s="74"/>
    </row>
    <row r="41" ht="16.5" customHeight="1" spans="1:21">
      <c r="A41" s="86" t="s">
        <v>67</v>
      </c>
      <c r="B41" s="61">
        <f t="shared" si="13"/>
        <v>18</v>
      </c>
      <c r="C41" s="61">
        <f t="shared" si="14"/>
        <v>0</v>
      </c>
      <c r="D41" s="62"/>
      <c r="E41" s="62"/>
      <c r="F41" s="62"/>
      <c r="G41" s="62"/>
      <c r="H41" s="62"/>
      <c r="I41" s="62"/>
      <c r="J41" s="56">
        <f t="shared" si="23"/>
        <v>0</v>
      </c>
      <c r="K41" s="62"/>
      <c r="L41" s="62"/>
      <c r="M41" s="56">
        <f t="shared" si="11"/>
        <v>18</v>
      </c>
      <c r="N41" s="62">
        <v>18</v>
      </c>
      <c r="O41" s="62"/>
      <c r="P41" s="56">
        <f t="shared" si="24"/>
        <v>0</v>
      </c>
      <c r="Q41" s="62"/>
      <c r="R41" s="62"/>
      <c r="S41" s="62"/>
      <c r="T41" s="62"/>
      <c r="U41" s="74"/>
    </row>
    <row r="42" ht="16.5" customHeight="1" spans="1:21">
      <c r="A42" s="85" t="s">
        <v>68</v>
      </c>
      <c r="B42" s="61">
        <f t="shared" si="13"/>
        <v>34</v>
      </c>
      <c r="C42" s="61">
        <f t="shared" si="14"/>
        <v>0</v>
      </c>
      <c r="D42" s="62"/>
      <c r="E42" s="62"/>
      <c r="F42" s="62"/>
      <c r="G42" s="62"/>
      <c r="H42" s="62"/>
      <c r="I42" s="62"/>
      <c r="J42" s="56">
        <f t="shared" si="23"/>
        <v>0</v>
      </c>
      <c r="K42" s="62"/>
      <c r="L42" s="62"/>
      <c r="M42" s="56">
        <f t="shared" si="11"/>
        <v>4</v>
      </c>
      <c r="N42" s="62">
        <v>4</v>
      </c>
      <c r="O42" s="62"/>
      <c r="P42" s="56">
        <f t="shared" si="24"/>
        <v>30</v>
      </c>
      <c r="Q42" s="62">
        <v>30</v>
      </c>
      <c r="R42" s="62"/>
      <c r="S42" s="62"/>
      <c r="T42" s="62"/>
      <c r="U42" s="74"/>
    </row>
    <row r="43" ht="16.5" customHeight="1" spans="1:21">
      <c r="A43" s="85" t="s">
        <v>69</v>
      </c>
      <c r="B43" s="61">
        <f t="shared" ref="B43:B74" si="25">C43+J43+M43+P43</f>
        <v>133</v>
      </c>
      <c r="C43" s="61">
        <f t="shared" ref="C43:C74" si="26">SUM(D43:I43)</f>
        <v>87</v>
      </c>
      <c r="D43" s="62"/>
      <c r="E43" s="62"/>
      <c r="F43" s="62"/>
      <c r="G43" s="62"/>
      <c r="H43" s="62">
        <v>87</v>
      </c>
      <c r="I43" s="62"/>
      <c r="J43" s="56">
        <f t="shared" si="23"/>
        <v>0</v>
      </c>
      <c r="K43" s="62"/>
      <c r="L43" s="62"/>
      <c r="M43" s="56">
        <f t="shared" si="11"/>
        <v>16</v>
      </c>
      <c r="N43" s="62">
        <v>16</v>
      </c>
      <c r="O43" s="62"/>
      <c r="P43" s="56">
        <f t="shared" si="24"/>
        <v>30</v>
      </c>
      <c r="Q43" s="62">
        <v>30</v>
      </c>
      <c r="R43" s="62"/>
      <c r="S43" s="62"/>
      <c r="T43" s="62"/>
      <c r="U43" s="74"/>
    </row>
    <row r="44" ht="16.5" customHeight="1" spans="1:21">
      <c r="A44" s="85" t="s">
        <v>70</v>
      </c>
      <c r="B44" s="61">
        <f t="shared" si="25"/>
        <v>13</v>
      </c>
      <c r="C44" s="61">
        <f t="shared" si="26"/>
        <v>10</v>
      </c>
      <c r="D44" s="62"/>
      <c r="E44" s="62">
        <v>10</v>
      </c>
      <c r="F44" s="62"/>
      <c r="G44" s="62"/>
      <c r="H44" s="62"/>
      <c r="I44" s="62"/>
      <c r="J44" s="56">
        <f t="shared" si="23"/>
        <v>0</v>
      </c>
      <c r="K44" s="62"/>
      <c r="L44" s="62"/>
      <c r="M44" s="56">
        <f t="shared" si="11"/>
        <v>3</v>
      </c>
      <c r="N44" s="62">
        <v>3</v>
      </c>
      <c r="O44" s="62"/>
      <c r="P44" s="56">
        <f t="shared" si="24"/>
        <v>0</v>
      </c>
      <c r="Q44" s="62"/>
      <c r="R44" s="62"/>
      <c r="S44" s="62"/>
      <c r="T44" s="62"/>
      <c r="U44" s="74"/>
    </row>
    <row r="45" ht="16.5" customHeight="1" spans="1:21">
      <c r="A45" s="85" t="s">
        <v>71</v>
      </c>
      <c r="B45" s="61">
        <f t="shared" si="25"/>
        <v>65</v>
      </c>
      <c r="C45" s="61">
        <f t="shared" si="26"/>
        <v>35</v>
      </c>
      <c r="D45" s="62"/>
      <c r="E45" s="62">
        <v>5</v>
      </c>
      <c r="F45" s="62"/>
      <c r="G45" s="62"/>
      <c r="H45" s="62"/>
      <c r="I45" s="62">
        <v>30</v>
      </c>
      <c r="J45" s="56">
        <f t="shared" si="23"/>
        <v>0</v>
      </c>
      <c r="K45" s="62"/>
      <c r="L45" s="62"/>
      <c r="M45" s="56">
        <f t="shared" si="11"/>
        <v>0</v>
      </c>
      <c r="N45" s="62"/>
      <c r="O45" s="62"/>
      <c r="P45" s="56">
        <f t="shared" si="24"/>
        <v>30</v>
      </c>
      <c r="Q45" s="62">
        <v>30</v>
      </c>
      <c r="R45" s="62"/>
      <c r="S45" s="62"/>
      <c r="T45" s="62"/>
      <c r="U45" s="74"/>
    </row>
    <row r="46" ht="16.5" customHeight="1" spans="1:21">
      <c r="A46" s="85" t="s">
        <v>72</v>
      </c>
      <c r="B46" s="61">
        <f t="shared" si="25"/>
        <v>54</v>
      </c>
      <c r="C46" s="61">
        <f t="shared" si="26"/>
        <v>5</v>
      </c>
      <c r="D46" s="62"/>
      <c r="E46" s="62">
        <v>5</v>
      </c>
      <c r="F46" s="62"/>
      <c r="G46" s="62"/>
      <c r="H46" s="62"/>
      <c r="I46" s="62"/>
      <c r="J46" s="56">
        <f t="shared" si="23"/>
        <v>0</v>
      </c>
      <c r="K46" s="62"/>
      <c r="L46" s="62"/>
      <c r="M46" s="56">
        <f t="shared" si="11"/>
        <v>49</v>
      </c>
      <c r="N46" s="62">
        <v>49</v>
      </c>
      <c r="O46" s="62"/>
      <c r="P46" s="56">
        <f t="shared" si="24"/>
        <v>0</v>
      </c>
      <c r="Q46" s="62"/>
      <c r="R46" s="62"/>
      <c r="S46" s="62"/>
      <c r="T46" s="62"/>
      <c r="U46" s="74"/>
    </row>
    <row r="47" ht="45" customHeight="1" spans="1:21">
      <c r="A47" s="85" t="s">
        <v>73</v>
      </c>
      <c r="B47" s="61">
        <f t="shared" si="25"/>
        <v>135</v>
      </c>
      <c r="C47" s="61">
        <f t="shared" si="26"/>
        <v>0</v>
      </c>
      <c r="D47" s="61"/>
      <c r="E47" s="61">
        <f t="shared" ref="E47:I47" si="27">SUM(E48:E50)</f>
        <v>0</v>
      </c>
      <c r="F47" s="61"/>
      <c r="G47" s="61"/>
      <c r="H47" s="61">
        <f t="shared" si="27"/>
        <v>0</v>
      </c>
      <c r="I47" s="61">
        <f t="shared" si="27"/>
        <v>0</v>
      </c>
      <c r="J47" s="56">
        <f t="shared" si="23"/>
        <v>59</v>
      </c>
      <c r="K47" s="61">
        <f t="shared" ref="K47:O47" si="28">SUM(K48:K50)</f>
        <v>59</v>
      </c>
      <c r="L47" s="61"/>
      <c r="M47" s="56">
        <f t="shared" si="11"/>
        <v>76</v>
      </c>
      <c r="N47" s="61">
        <f t="shared" si="28"/>
        <v>76</v>
      </c>
      <c r="O47" s="61">
        <f t="shared" si="28"/>
        <v>0</v>
      </c>
      <c r="P47" s="56">
        <f t="shared" si="24"/>
        <v>0</v>
      </c>
      <c r="Q47" s="61">
        <f>SUM(Q48:Q50)</f>
        <v>0</v>
      </c>
      <c r="R47" s="61"/>
      <c r="S47" s="61">
        <f>SUM(S48:S50)</f>
        <v>0</v>
      </c>
      <c r="T47" s="62"/>
      <c r="U47" s="74" t="s">
        <v>74</v>
      </c>
    </row>
    <row r="48" ht="16.5" customHeight="1" spans="1:21">
      <c r="A48" s="86" t="s">
        <v>75</v>
      </c>
      <c r="B48" s="61">
        <f t="shared" si="25"/>
        <v>76</v>
      </c>
      <c r="C48" s="61">
        <f t="shared" si="26"/>
        <v>0</v>
      </c>
      <c r="D48" s="62"/>
      <c r="E48" s="62"/>
      <c r="F48" s="62"/>
      <c r="G48" s="62"/>
      <c r="H48" s="62"/>
      <c r="I48" s="62"/>
      <c r="J48" s="56">
        <f t="shared" si="23"/>
        <v>0</v>
      </c>
      <c r="K48" s="62"/>
      <c r="L48" s="62"/>
      <c r="M48" s="56">
        <f t="shared" si="11"/>
        <v>76</v>
      </c>
      <c r="N48" s="62">
        <v>76</v>
      </c>
      <c r="O48" s="62"/>
      <c r="P48" s="56">
        <f t="shared" si="24"/>
        <v>0</v>
      </c>
      <c r="Q48" s="62"/>
      <c r="R48" s="62"/>
      <c r="S48" s="62"/>
      <c r="T48" s="62"/>
      <c r="U48" s="74"/>
    </row>
    <row r="49" ht="16.5" customHeight="1" spans="1:21">
      <c r="A49" s="86" t="s">
        <v>76</v>
      </c>
      <c r="B49" s="61">
        <f t="shared" si="25"/>
        <v>43</v>
      </c>
      <c r="C49" s="61">
        <f t="shared" si="26"/>
        <v>0</v>
      </c>
      <c r="D49" s="62"/>
      <c r="E49" s="62"/>
      <c r="F49" s="62"/>
      <c r="G49" s="62"/>
      <c r="H49" s="62"/>
      <c r="I49" s="62"/>
      <c r="J49" s="56">
        <f t="shared" si="23"/>
        <v>43</v>
      </c>
      <c r="K49" s="62">
        <v>43</v>
      </c>
      <c r="L49" s="62"/>
      <c r="M49" s="56">
        <f t="shared" si="11"/>
        <v>0</v>
      </c>
      <c r="N49" s="62"/>
      <c r="O49" s="62"/>
      <c r="P49" s="56">
        <f t="shared" si="24"/>
        <v>0</v>
      </c>
      <c r="Q49" s="62"/>
      <c r="R49" s="62"/>
      <c r="S49" s="62"/>
      <c r="T49" s="62"/>
      <c r="U49" s="74"/>
    </row>
    <row r="50" ht="16.5" customHeight="1" spans="1:21">
      <c r="A50" s="86" t="s">
        <v>77</v>
      </c>
      <c r="B50" s="61">
        <f t="shared" si="25"/>
        <v>16</v>
      </c>
      <c r="C50" s="61">
        <f t="shared" si="26"/>
        <v>0</v>
      </c>
      <c r="D50" s="62"/>
      <c r="E50" s="62"/>
      <c r="F50" s="62"/>
      <c r="G50" s="62"/>
      <c r="H50" s="62"/>
      <c r="I50" s="62"/>
      <c r="J50" s="56">
        <f t="shared" si="23"/>
        <v>16</v>
      </c>
      <c r="K50" s="62">
        <v>16</v>
      </c>
      <c r="L50" s="62"/>
      <c r="M50" s="56">
        <f t="shared" si="11"/>
        <v>0</v>
      </c>
      <c r="N50" s="62"/>
      <c r="O50" s="62"/>
      <c r="P50" s="56">
        <f t="shared" si="24"/>
        <v>0</v>
      </c>
      <c r="Q50" s="62"/>
      <c r="R50" s="62"/>
      <c r="S50" s="62"/>
      <c r="T50" s="62"/>
      <c r="U50" s="74"/>
    </row>
    <row r="51" ht="16.5" customHeight="1" spans="1:21">
      <c r="A51" s="85" t="s">
        <v>78</v>
      </c>
      <c r="B51" s="61">
        <f t="shared" si="25"/>
        <v>249</v>
      </c>
      <c r="C51" s="61">
        <f t="shared" si="26"/>
        <v>0</v>
      </c>
      <c r="D51" s="62"/>
      <c r="E51" s="62"/>
      <c r="F51" s="62"/>
      <c r="G51" s="62"/>
      <c r="H51" s="62"/>
      <c r="I51" s="62"/>
      <c r="J51" s="56">
        <f t="shared" si="23"/>
        <v>185</v>
      </c>
      <c r="K51" s="62">
        <v>185</v>
      </c>
      <c r="L51" s="62"/>
      <c r="M51" s="56">
        <f t="shared" si="11"/>
        <v>64</v>
      </c>
      <c r="N51" s="62">
        <v>64</v>
      </c>
      <c r="O51" s="62"/>
      <c r="P51" s="56">
        <f t="shared" si="24"/>
        <v>0</v>
      </c>
      <c r="Q51" s="62"/>
      <c r="R51" s="62"/>
      <c r="S51" s="62"/>
      <c r="T51" s="62"/>
      <c r="U51" s="74"/>
    </row>
    <row r="52" ht="16.5" customHeight="1" spans="1:21">
      <c r="A52" s="85" t="s">
        <v>79</v>
      </c>
      <c r="B52" s="61">
        <f t="shared" si="25"/>
        <v>201</v>
      </c>
      <c r="C52" s="61">
        <f t="shared" si="26"/>
        <v>0</v>
      </c>
      <c r="D52" s="62"/>
      <c r="E52" s="62"/>
      <c r="F52" s="62"/>
      <c r="G52" s="62"/>
      <c r="H52" s="62"/>
      <c r="I52" s="62"/>
      <c r="J52" s="56">
        <f t="shared" si="23"/>
        <v>135</v>
      </c>
      <c r="K52" s="62">
        <v>135</v>
      </c>
      <c r="L52" s="62"/>
      <c r="M52" s="56">
        <f t="shared" si="11"/>
        <v>36</v>
      </c>
      <c r="N52" s="62">
        <v>36</v>
      </c>
      <c r="O52" s="62"/>
      <c r="P52" s="56">
        <f t="shared" si="24"/>
        <v>30</v>
      </c>
      <c r="Q52" s="62">
        <v>30</v>
      </c>
      <c r="R52" s="62"/>
      <c r="S52" s="62"/>
      <c r="T52" s="62"/>
      <c r="U52" s="74"/>
    </row>
    <row r="53" ht="16.5" customHeight="1" spans="1:21">
      <c r="A53" s="85" t="s">
        <v>80</v>
      </c>
      <c r="B53" s="61">
        <f t="shared" si="25"/>
        <v>473</v>
      </c>
      <c r="C53" s="61">
        <f t="shared" si="26"/>
        <v>0</v>
      </c>
      <c r="D53" s="62"/>
      <c r="E53" s="62"/>
      <c r="F53" s="62"/>
      <c r="G53" s="62"/>
      <c r="H53" s="62"/>
      <c r="I53" s="62"/>
      <c r="J53" s="56">
        <f t="shared" si="23"/>
        <v>468</v>
      </c>
      <c r="K53" s="62">
        <v>468</v>
      </c>
      <c r="L53" s="62"/>
      <c r="M53" s="56">
        <f t="shared" si="11"/>
        <v>5</v>
      </c>
      <c r="N53" s="62">
        <v>5</v>
      </c>
      <c r="O53" s="62"/>
      <c r="P53" s="56">
        <f t="shared" si="24"/>
        <v>0</v>
      </c>
      <c r="Q53" s="62"/>
      <c r="R53" s="62"/>
      <c r="S53" s="62"/>
      <c r="T53" s="62"/>
      <c r="U53" s="74"/>
    </row>
    <row r="54" s="40" customFormat="1" ht="16.5" customHeight="1" spans="1:21">
      <c r="A54" s="85" t="s">
        <v>81</v>
      </c>
      <c r="B54" s="61">
        <f t="shared" si="25"/>
        <v>73</v>
      </c>
      <c r="C54" s="61">
        <f t="shared" si="26"/>
        <v>0</v>
      </c>
      <c r="D54" s="61">
        <f t="shared" ref="D54:I54" si="29">SUM(D55)</f>
        <v>0</v>
      </c>
      <c r="E54" s="61">
        <f t="shared" si="29"/>
        <v>0</v>
      </c>
      <c r="F54" s="61"/>
      <c r="G54" s="61"/>
      <c r="H54" s="61">
        <f t="shared" si="29"/>
        <v>0</v>
      </c>
      <c r="I54" s="61">
        <f t="shared" si="29"/>
        <v>0</v>
      </c>
      <c r="J54" s="56">
        <f t="shared" si="23"/>
        <v>44</v>
      </c>
      <c r="K54" s="61">
        <f t="shared" ref="K54:N54" si="30">SUM(K55)</f>
        <v>0</v>
      </c>
      <c r="L54" s="61">
        <f t="shared" si="30"/>
        <v>44</v>
      </c>
      <c r="M54" s="56">
        <f t="shared" si="11"/>
        <v>29</v>
      </c>
      <c r="N54" s="61">
        <f t="shared" si="30"/>
        <v>29</v>
      </c>
      <c r="O54" s="61"/>
      <c r="P54" s="56">
        <f t="shared" si="24"/>
        <v>0</v>
      </c>
      <c r="Q54" s="61"/>
      <c r="R54" s="61"/>
      <c r="S54" s="61">
        <f>SUM(S55)</f>
        <v>0</v>
      </c>
      <c r="T54" s="61"/>
      <c r="U54" s="77"/>
    </row>
    <row r="55" s="40" customFormat="1" ht="16.5" customHeight="1" spans="1:21">
      <c r="A55" s="86" t="s">
        <v>82</v>
      </c>
      <c r="B55" s="61">
        <f t="shared" si="25"/>
        <v>73</v>
      </c>
      <c r="C55" s="61">
        <f t="shared" si="26"/>
        <v>0</v>
      </c>
      <c r="D55" s="62"/>
      <c r="E55" s="61"/>
      <c r="F55" s="62"/>
      <c r="G55" s="61"/>
      <c r="H55" s="62"/>
      <c r="I55" s="61"/>
      <c r="J55" s="56">
        <f t="shared" si="23"/>
        <v>44</v>
      </c>
      <c r="K55" s="62">
        <v>0</v>
      </c>
      <c r="L55" s="62">
        <v>44</v>
      </c>
      <c r="M55" s="56">
        <f t="shared" si="11"/>
        <v>29</v>
      </c>
      <c r="N55" s="62">
        <v>29</v>
      </c>
      <c r="O55" s="62"/>
      <c r="P55" s="56">
        <f t="shared" si="24"/>
        <v>0</v>
      </c>
      <c r="Q55" s="62"/>
      <c r="R55" s="62"/>
      <c r="S55" s="62"/>
      <c r="T55" s="61"/>
      <c r="U55" s="77"/>
    </row>
    <row r="56" ht="16.5" customHeight="1" spans="1:21">
      <c r="A56" s="85" t="s">
        <v>83</v>
      </c>
      <c r="B56" s="61">
        <f t="shared" si="25"/>
        <v>91</v>
      </c>
      <c r="C56" s="61">
        <f t="shared" si="26"/>
        <v>5</v>
      </c>
      <c r="D56" s="62"/>
      <c r="E56" s="62">
        <v>5</v>
      </c>
      <c r="F56" s="62"/>
      <c r="G56" s="62"/>
      <c r="H56" s="62"/>
      <c r="I56" s="62"/>
      <c r="J56" s="56">
        <f t="shared" si="23"/>
        <v>0</v>
      </c>
      <c r="K56" s="62"/>
      <c r="L56" s="62"/>
      <c r="M56" s="56">
        <f t="shared" si="11"/>
        <v>6</v>
      </c>
      <c r="N56" s="62">
        <v>6</v>
      </c>
      <c r="O56" s="62"/>
      <c r="P56" s="56">
        <f t="shared" si="24"/>
        <v>80</v>
      </c>
      <c r="Q56" s="62">
        <v>80</v>
      </c>
      <c r="R56" s="62"/>
      <c r="S56" s="62"/>
      <c r="T56" s="62"/>
      <c r="U56" s="74"/>
    </row>
    <row r="57" ht="16.5" customHeight="1" spans="1:21">
      <c r="A57" s="85" t="s">
        <v>84</v>
      </c>
      <c r="B57" s="61">
        <f t="shared" si="25"/>
        <v>800</v>
      </c>
      <c r="C57" s="61">
        <f t="shared" si="26"/>
        <v>0</v>
      </c>
      <c r="D57" s="62"/>
      <c r="E57" s="62"/>
      <c r="F57" s="62"/>
      <c r="G57" s="62"/>
      <c r="H57" s="62"/>
      <c r="I57" s="62"/>
      <c r="J57" s="56">
        <f t="shared" si="23"/>
        <v>756</v>
      </c>
      <c r="K57" s="62"/>
      <c r="L57" s="62">
        <v>756</v>
      </c>
      <c r="M57" s="56">
        <f t="shared" si="11"/>
        <v>14</v>
      </c>
      <c r="N57" s="62">
        <v>14</v>
      </c>
      <c r="O57" s="62"/>
      <c r="P57" s="56">
        <f t="shared" si="24"/>
        <v>30</v>
      </c>
      <c r="Q57" s="62">
        <v>30</v>
      </c>
      <c r="R57" s="62"/>
      <c r="S57" s="62"/>
      <c r="T57" s="62"/>
      <c r="U57" s="74"/>
    </row>
    <row r="58" ht="16.5" customHeight="1" spans="1:21">
      <c r="A58" s="85" t="s">
        <v>85</v>
      </c>
      <c r="B58" s="61">
        <f t="shared" si="25"/>
        <v>68</v>
      </c>
      <c r="C58" s="61">
        <f t="shared" si="26"/>
        <v>15</v>
      </c>
      <c r="D58" s="61"/>
      <c r="E58" s="61">
        <f t="shared" ref="E58:I58" si="31">SUM(E59:E59)</f>
        <v>15</v>
      </c>
      <c r="F58" s="61"/>
      <c r="G58" s="61"/>
      <c r="H58" s="61">
        <f t="shared" si="31"/>
        <v>0</v>
      </c>
      <c r="I58" s="61">
        <f t="shared" si="31"/>
        <v>0</v>
      </c>
      <c r="J58" s="56">
        <f t="shared" si="23"/>
        <v>0</v>
      </c>
      <c r="K58" s="61">
        <f>SUM(K59:K59)</f>
        <v>0</v>
      </c>
      <c r="L58" s="61"/>
      <c r="M58" s="56">
        <f t="shared" si="11"/>
        <v>53</v>
      </c>
      <c r="N58" s="61">
        <f t="shared" ref="N58:S58" si="32">SUM(N59:N59)</f>
        <v>53</v>
      </c>
      <c r="O58" s="61"/>
      <c r="P58" s="56">
        <f t="shared" si="24"/>
        <v>0</v>
      </c>
      <c r="Q58" s="61">
        <f t="shared" si="32"/>
        <v>0</v>
      </c>
      <c r="R58" s="61"/>
      <c r="S58" s="61">
        <f t="shared" si="32"/>
        <v>0</v>
      </c>
      <c r="T58" s="62"/>
      <c r="U58" s="74"/>
    </row>
    <row r="59" ht="16.5" customHeight="1" spans="1:21">
      <c r="A59" s="86" t="s">
        <v>82</v>
      </c>
      <c r="B59" s="61">
        <f t="shared" si="25"/>
        <v>68</v>
      </c>
      <c r="C59" s="61">
        <f t="shared" si="26"/>
        <v>15</v>
      </c>
      <c r="D59" s="61"/>
      <c r="E59" s="62">
        <v>15</v>
      </c>
      <c r="F59" s="61"/>
      <c r="G59" s="61"/>
      <c r="H59" s="61"/>
      <c r="I59" s="62"/>
      <c r="J59" s="56">
        <f t="shared" si="23"/>
        <v>0</v>
      </c>
      <c r="K59" s="61"/>
      <c r="L59" s="61"/>
      <c r="M59" s="56">
        <f t="shared" si="11"/>
        <v>53</v>
      </c>
      <c r="N59" s="61">
        <v>53</v>
      </c>
      <c r="O59" s="61"/>
      <c r="P59" s="56">
        <f t="shared" si="24"/>
        <v>0</v>
      </c>
      <c r="Q59" s="62"/>
      <c r="R59" s="62"/>
      <c r="S59" s="61"/>
      <c r="T59" s="62"/>
      <c r="U59" s="74"/>
    </row>
    <row r="60" ht="16.5" customHeight="1" spans="1:21">
      <c r="A60" s="85" t="s">
        <v>86</v>
      </c>
      <c r="B60" s="61">
        <f t="shared" si="25"/>
        <v>190</v>
      </c>
      <c r="C60" s="61">
        <f t="shared" si="26"/>
        <v>95</v>
      </c>
      <c r="D60" s="62"/>
      <c r="E60" s="62"/>
      <c r="F60" s="62"/>
      <c r="G60" s="62"/>
      <c r="H60" s="62">
        <v>95</v>
      </c>
      <c r="I60" s="62"/>
      <c r="J60" s="56">
        <f t="shared" si="23"/>
        <v>0</v>
      </c>
      <c r="K60" s="62"/>
      <c r="L60" s="62"/>
      <c r="M60" s="56">
        <f t="shared" si="11"/>
        <v>0</v>
      </c>
      <c r="N60" s="62"/>
      <c r="O60" s="62"/>
      <c r="P60" s="56">
        <f t="shared" si="24"/>
        <v>95</v>
      </c>
      <c r="Q60" s="62">
        <v>80</v>
      </c>
      <c r="R60" s="62"/>
      <c r="S60" s="62">
        <v>15</v>
      </c>
      <c r="T60" s="62"/>
      <c r="U60" s="74"/>
    </row>
    <row r="61" ht="16.5" customHeight="1" spans="1:21">
      <c r="A61" s="85" t="s">
        <v>87</v>
      </c>
      <c r="B61" s="61">
        <f t="shared" si="25"/>
        <v>303</v>
      </c>
      <c r="C61" s="61">
        <f t="shared" si="26"/>
        <v>270</v>
      </c>
      <c r="D61" s="62">
        <v>250</v>
      </c>
      <c r="E61" s="62">
        <v>20</v>
      </c>
      <c r="F61" s="62"/>
      <c r="G61" s="62"/>
      <c r="H61" s="62"/>
      <c r="I61" s="62"/>
      <c r="J61" s="56">
        <f t="shared" si="23"/>
        <v>0</v>
      </c>
      <c r="K61" s="62"/>
      <c r="L61" s="62"/>
      <c r="M61" s="56">
        <f t="shared" si="11"/>
        <v>18</v>
      </c>
      <c r="N61" s="62">
        <v>18</v>
      </c>
      <c r="O61" s="62"/>
      <c r="P61" s="56">
        <f t="shared" si="24"/>
        <v>15</v>
      </c>
      <c r="Q61" s="62"/>
      <c r="R61" s="62"/>
      <c r="S61" s="62">
        <v>15</v>
      </c>
      <c r="T61" s="62"/>
      <c r="U61" s="74"/>
    </row>
    <row r="62" ht="16.5" customHeight="1" spans="1:21">
      <c r="A62" s="85" t="s">
        <v>88</v>
      </c>
      <c r="B62" s="61">
        <f t="shared" si="25"/>
        <v>113</v>
      </c>
      <c r="C62" s="61">
        <f t="shared" si="26"/>
        <v>25</v>
      </c>
      <c r="D62" s="62"/>
      <c r="E62" s="62">
        <v>25</v>
      </c>
      <c r="F62" s="62"/>
      <c r="G62" s="62"/>
      <c r="H62" s="62"/>
      <c r="I62" s="62"/>
      <c r="J62" s="56">
        <f t="shared" si="23"/>
        <v>0</v>
      </c>
      <c r="K62" s="62"/>
      <c r="L62" s="62"/>
      <c r="M62" s="56">
        <f t="shared" si="11"/>
        <v>48</v>
      </c>
      <c r="N62" s="62">
        <v>48</v>
      </c>
      <c r="O62" s="62"/>
      <c r="P62" s="56">
        <f t="shared" si="24"/>
        <v>40</v>
      </c>
      <c r="Q62" s="62"/>
      <c r="R62" s="62">
        <v>40</v>
      </c>
      <c r="S62" s="62"/>
      <c r="T62" s="62"/>
      <c r="U62" s="74"/>
    </row>
    <row r="63" ht="16.5" customHeight="1" spans="1:21">
      <c r="A63" s="85" t="s">
        <v>89</v>
      </c>
      <c r="B63" s="61">
        <f t="shared" si="25"/>
        <v>307</v>
      </c>
      <c r="C63" s="61">
        <f t="shared" si="26"/>
        <v>300</v>
      </c>
      <c r="D63" s="62"/>
      <c r="E63" s="62"/>
      <c r="F63" s="62"/>
      <c r="G63" s="62">
        <v>300</v>
      </c>
      <c r="H63" s="62"/>
      <c r="I63" s="62"/>
      <c r="J63" s="56">
        <f t="shared" si="23"/>
        <v>0</v>
      </c>
      <c r="K63" s="62"/>
      <c r="L63" s="62"/>
      <c r="M63" s="56">
        <f t="shared" si="11"/>
        <v>7</v>
      </c>
      <c r="N63" s="62">
        <v>7</v>
      </c>
      <c r="O63" s="62"/>
      <c r="P63" s="56">
        <f t="shared" si="24"/>
        <v>0</v>
      </c>
      <c r="Q63" s="62"/>
      <c r="R63" s="62"/>
      <c r="S63" s="62"/>
      <c r="T63" s="62"/>
      <c r="U63" s="74"/>
    </row>
    <row r="64" ht="16.5" customHeight="1" spans="1:21">
      <c r="A64" s="85" t="s">
        <v>90</v>
      </c>
      <c r="B64" s="61">
        <f t="shared" si="25"/>
        <v>88</v>
      </c>
      <c r="C64" s="61">
        <f t="shared" si="26"/>
        <v>30</v>
      </c>
      <c r="D64" s="62"/>
      <c r="E64" s="62"/>
      <c r="F64" s="62"/>
      <c r="G64" s="62"/>
      <c r="H64" s="62"/>
      <c r="I64" s="62">
        <v>30</v>
      </c>
      <c r="J64" s="56">
        <f t="shared" si="23"/>
        <v>0</v>
      </c>
      <c r="K64" s="62"/>
      <c r="L64" s="62"/>
      <c r="M64" s="56">
        <f t="shared" si="11"/>
        <v>13</v>
      </c>
      <c r="N64" s="62">
        <v>13</v>
      </c>
      <c r="O64" s="62"/>
      <c r="P64" s="56">
        <f t="shared" si="24"/>
        <v>45</v>
      </c>
      <c r="Q64" s="62">
        <v>30</v>
      </c>
      <c r="R64" s="62"/>
      <c r="S64" s="62">
        <v>15</v>
      </c>
      <c r="T64" s="62"/>
      <c r="U64" s="74"/>
    </row>
    <row r="65" ht="33" customHeight="1" spans="1:21">
      <c r="A65" s="85" t="s">
        <v>91</v>
      </c>
      <c r="B65" s="61">
        <f t="shared" si="25"/>
        <v>73</v>
      </c>
      <c r="C65" s="61">
        <f t="shared" si="26"/>
        <v>0</v>
      </c>
      <c r="D65" s="61"/>
      <c r="E65" s="61">
        <f t="shared" ref="E65:I65" si="33">SUM(E66:E67)</f>
        <v>0</v>
      </c>
      <c r="F65" s="61"/>
      <c r="G65" s="61"/>
      <c r="H65" s="61">
        <f t="shared" si="33"/>
        <v>0</v>
      </c>
      <c r="I65" s="61">
        <f t="shared" si="33"/>
        <v>0</v>
      </c>
      <c r="J65" s="56">
        <f t="shared" si="23"/>
        <v>0</v>
      </c>
      <c r="K65" s="61">
        <f t="shared" ref="K65:O65" si="34">SUM(K66:K67)</f>
        <v>0</v>
      </c>
      <c r="L65" s="61"/>
      <c r="M65" s="56">
        <f t="shared" si="11"/>
        <v>13</v>
      </c>
      <c r="N65" s="61">
        <f t="shared" si="34"/>
        <v>13</v>
      </c>
      <c r="O65" s="61">
        <f t="shared" si="34"/>
        <v>0</v>
      </c>
      <c r="P65" s="56">
        <f t="shared" si="24"/>
        <v>60</v>
      </c>
      <c r="Q65" s="61">
        <f t="shared" ref="Q65:S65" si="35">SUM(Q66:Q67)</f>
        <v>60</v>
      </c>
      <c r="R65" s="61">
        <f t="shared" si="35"/>
        <v>0</v>
      </c>
      <c r="S65" s="61">
        <f t="shared" si="35"/>
        <v>0</v>
      </c>
      <c r="T65" s="62"/>
      <c r="U65" s="74" t="s">
        <v>92</v>
      </c>
    </row>
    <row r="66" ht="16.5" customHeight="1" spans="1:21">
      <c r="A66" s="86" t="s">
        <v>93</v>
      </c>
      <c r="B66" s="61">
        <f t="shared" si="25"/>
        <v>63</v>
      </c>
      <c r="C66" s="61">
        <f t="shared" si="26"/>
        <v>0</v>
      </c>
      <c r="D66" s="62"/>
      <c r="E66" s="62"/>
      <c r="F66" s="62"/>
      <c r="G66" s="62"/>
      <c r="H66" s="62"/>
      <c r="I66" s="62"/>
      <c r="J66" s="56">
        <f t="shared" si="23"/>
        <v>0</v>
      </c>
      <c r="K66" s="62"/>
      <c r="L66" s="62"/>
      <c r="M66" s="56">
        <f t="shared" si="11"/>
        <v>3</v>
      </c>
      <c r="N66" s="62">
        <v>3</v>
      </c>
      <c r="O66" s="62"/>
      <c r="P66" s="56">
        <f t="shared" si="24"/>
        <v>60</v>
      </c>
      <c r="Q66" s="62">
        <v>60</v>
      </c>
      <c r="R66" s="62"/>
      <c r="S66" s="62"/>
      <c r="T66" s="62"/>
      <c r="U66" s="74"/>
    </row>
    <row r="67" ht="16.5" customHeight="1" spans="1:21">
      <c r="A67" s="86" t="s">
        <v>94</v>
      </c>
      <c r="B67" s="61">
        <f t="shared" si="25"/>
        <v>10</v>
      </c>
      <c r="C67" s="61">
        <f t="shared" si="26"/>
        <v>0</v>
      </c>
      <c r="D67" s="62"/>
      <c r="E67" s="62"/>
      <c r="F67" s="62"/>
      <c r="G67" s="62"/>
      <c r="H67" s="62"/>
      <c r="I67" s="62"/>
      <c r="J67" s="56">
        <f t="shared" si="23"/>
        <v>0</v>
      </c>
      <c r="K67" s="62"/>
      <c r="L67" s="62"/>
      <c r="M67" s="56">
        <f t="shared" si="11"/>
        <v>10</v>
      </c>
      <c r="N67" s="62">
        <v>10</v>
      </c>
      <c r="O67" s="62"/>
      <c r="P67" s="56">
        <f t="shared" si="24"/>
        <v>0</v>
      </c>
      <c r="Q67" s="62"/>
      <c r="R67" s="62"/>
      <c r="S67" s="62"/>
      <c r="T67" s="62"/>
      <c r="U67" s="74"/>
    </row>
    <row r="68" ht="16.5" customHeight="1" spans="1:21">
      <c r="A68" s="85" t="s">
        <v>95</v>
      </c>
      <c r="B68" s="61">
        <f t="shared" si="25"/>
        <v>302</v>
      </c>
      <c r="C68" s="61">
        <f t="shared" si="26"/>
        <v>250</v>
      </c>
      <c r="D68" s="62">
        <v>250</v>
      </c>
      <c r="E68" s="62"/>
      <c r="F68" s="62"/>
      <c r="G68" s="62"/>
      <c r="H68" s="62"/>
      <c r="I68" s="62"/>
      <c r="J68" s="56">
        <f t="shared" si="23"/>
        <v>0</v>
      </c>
      <c r="K68" s="62"/>
      <c r="L68" s="62"/>
      <c r="M68" s="56">
        <f t="shared" si="11"/>
        <v>7</v>
      </c>
      <c r="N68" s="62">
        <v>7</v>
      </c>
      <c r="O68" s="62"/>
      <c r="P68" s="56">
        <f t="shared" si="24"/>
        <v>45</v>
      </c>
      <c r="Q68" s="62">
        <v>30</v>
      </c>
      <c r="R68" s="62"/>
      <c r="S68" s="62">
        <v>15</v>
      </c>
      <c r="T68" s="62"/>
      <c r="U68" s="74"/>
    </row>
    <row r="69" ht="16.5" customHeight="1" spans="1:21">
      <c r="A69" s="85" t="s">
        <v>96</v>
      </c>
      <c r="B69" s="61">
        <f t="shared" si="25"/>
        <v>241</v>
      </c>
      <c r="C69" s="61">
        <f t="shared" si="26"/>
        <v>160</v>
      </c>
      <c r="D69" s="62"/>
      <c r="E69" s="62">
        <v>160</v>
      </c>
      <c r="F69" s="62"/>
      <c r="G69" s="62"/>
      <c r="H69" s="62"/>
      <c r="I69" s="62"/>
      <c r="J69" s="56">
        <f t="shared" si="23"/>
        <v>0</v>
      </c>
      <c r="K69" s="62"/>
      <c r="L69" s="62"/>
      <c r="M69" s="56">
        <f t="shared" si="11"/>
        <v>6</v>
      </c>
      <c r="N69" s="62">
        <v>6</v>
      </c>
      <c r="O69" s="62"/>
      <c r="P69" s="56">
        <f t="shared" si="24"/>
        <v>75</v>
      </c>
      <c r="Q69" s="62"/>
      <c r="R69" s="62">
        <v>75</v>
      </c>
      <c r="S69" s="62"/>
      <c r="T69" s="62"/>
      <c r="U69" s="74"/>
    </row>
    <row r="70" s="42" customFormat="1" ht="16.5" customHeight="1" spans="1:21">
      <c r="A70" s="85" t="s">
        <v>97</v>
      </c>
      <c r="B70" s="61">
        <f t="shared" si="25"/>
        <v>175</v>
      </c>
      <c r="C70" s="61">
        <f t="shared" si="26"/>
        <v>130</v>
      </c>
      <c r="D70" s="62"/>
      <c r="E70" s="62">
        <v>100</v>
      </c>
      <c r="F70" s="62"/>
      <c r="G70" s="62"/>
      <c r="H70" s="62"/>
      <c r="I70" s="62">
        <v>30</v>
      </c>
      <c r="J70" s="56">
        <f t="shared" si="23"/>
        <v>0</v>
      </c>
      <c r="K70" s="62">
        <v>0</v>
      </c>
      <c r="L70" s="62"/>
      <c r="M70" s="56">
        <f t="shared" si="11"/>
        <v>5</v>
      </c>
      <c r="N70" s="62">
        <v>5</v>
      </c>
      <c r="O70" s="62">
        <v>0</v>
      </c>
      <c r="P70" s="56">
        <f t="shared" si="24"/>
        <v>40</v>
      </c>
      <c r="Q70" s="62"/>
      <c r="R70" s="62">
        <v>40</v>
      </c>
      <c r="S70" s="62"/>
      <c r="T70" s="62"/>
      <c r="U70" s="74"/>
    </row>
    <row r="71" ht="16.5" customHeight="1" spans="1:21">
      <c r="A71" s="85" t="s">
        <v>98</v>
      </c>
      <c r="B71" s="61">
        <f t="shared" si="25"/>
        <v>120</v>
      </c>
      <c r="C71" s="61">
        <f t="shared" si="26"/>
        <v>50</v>
      </c>
      <c r="D71" s="62"/>
      <c r="E71" s="62">
        <v>50</v>
      </c>
      <c r="F71" s="62"/>
      <c r="G71" s="62"/>
      <c r="H71" s="62"/>
      <c r="I71" s="62"/>
      <c r="J71" s="56">
        <f t="shared" si="23"/>
        <v>0</v>
      </c>
      <c r="K71" s="62"/>
      <c r="L71" s="62"/>
      <c r="M71" s="56">
        <f t="shared" si="11"/>
        <v>5</v>
      </c>
      <c r="N71" s="62">
        <v>5</v>
      </c>
      <c r="O71" s="62"/>
      <c r="P71" s="56">
        <f t="shared" si="24"/>
        <v>65</v>
      </c>
      <c r="Q71" s="62">
        <v>65</v>
      </c>
      <c r="R71" s="62"/>
      <c r="S71" s="62"/>
      <c r="T71" s="62"/>
      <c r="U71" s="74"/>
    </row>
    <row r="72" ht="36.75" customHeight="1" spans="1:21">
      <c r="A72" s="85" t="s">
        <v>99</v>
      </c>
      <c r="B72" s="61">
        <f t="shared" si="25"/>
        <v>128</v>
      </c>
      <c r="C72" s="61">
        <f t="shared" si="26"/>
        <v>0</v>
      </c>
      <c r="D72" s="61">
        <f>SUM(D73:D74)</f>
        <v>0</v>
      </c>
      <c r="E72" s="61"/>
      <c r="F72" s="61"/>
      <c r="G72" s="61"/>
      <c r="H72" s="61">
        <f>SUM(H73:H74)</f>
        <v>0</v>
      </c>
      <c r="I72" s="61"/>
      <c r="J72" s="56">
        <f t="shared" ref="J72:J94" si="36">K72+L72</f>
        <v>98</v>
      </c>
      <c r="K72" s="61">
        <f t="shared" ref="K72:O72" si="37">SUM(K73:K74)</f>
        <v>98</v>
      </c>
      <c r="L72" s="61"/>
      <c r="M72" s="56">
        <f t="shared" si="11"/>
        <v>0</v>
      </c>
      <c r="N72" s="61">
        <f t="shared" si="37"/>
        <v>0</v>
      </c>
      <c r="O72" s="61">
        <f t="shared" si="37"/>
        <v>0</v>
      </c>
      <c r="P72" s="56">
        <f t="shared" ref="P72:P94" si="38">Q72+R72+S72</f>
        <v>30</v>
      </c>
      <c r="Q72" s="61">
        <f t="shared" ref="Q72:S72" si="39">SUM(Q73:Q74)</f>
        <v>30</v>
      </c>
      <c r="R72" s="61">
        <f t="shared" si="39"/>
        <v>0</v>
      </c>
      <c r="S72" s="61">
        <f t="shared" si="39"/>
        <v>0</v>
      </c>
      <c r="T72" s="62"/>
      <c r="U72" s="74" t="s">
        <v>100</v>
      </c>
    </row>
    <row r="73" ht="16.5" customHeight="1" spans="1:21">
      <c r="A73" s="86" t="s">
        <v>101</v>
      </c>
      <c r="B73" s="61">
        <f t="shared" si="25"/>
        <v>63</v>
      </c>
      <c r="C73" s="61">
        <f t="shared" si="26"/>
        <v>0</v>
      </c>
      <c r="D73" s="62"/>
      <c r="E73" s="62"/>
      <c r="F73" s="62"/>
      <c r="G73" s="62"/>
      <c r="H73" s="62"/>
      <c r="I73" s="62"/>
      <c r="J73" s="56">
        <f t="shared" si="36"/>
        <v>33</v>
      </c>
      <c r="K73" s="62">
        <v>33</v>
      </c>
      <c r="L73" s="62"/>
      <c r="M73" s="56">
        <f t="shared" ref="M73:M94" si="40">N73+O73</f>
        <v>0</v>
      </c>
      <c r="N73" s="62"/>
      <c r="O73" s="62"/>
      <c r="P73" s="56">
        <f t="shared" si="38"/>
        <v>30</v>
      </c>
      <c r="Q73" s="62">
        <v>30</v>
      </c>
      <c r="R73" s="62"/>
      <c r="S73" s="62"/>
      <c r="T73" s="62"/>
      <c r="U73" s="74"/>
    </row>
    <row r="74" ht="16.5" customHeight="1" spans="1:21">
      <c r="A74" s="86" t="s">
        <v>102</v>
      </c>
      <c r="B74" s="61">
        <f t="shared" si="25"/>
        <v>65</v>
      </c>
      <c r="C74" s="61">
        <f t="shared" si="26"/>
        <v>0</v>
      </c>
      <c r="D74" s="62"/>
      <c r="E74" s="62"/>
      <c r="F74" s="62"/>
      <c r="G74" s="62"/>
      <c r="H74" s="62"/>
      <c r="I74" s="62"/>
      <c r="J74" s="56">
        <f t="shared" si="36"/>
        <v>65</v>
      </c>
      <c r="K74" s="62">
        <v>65</v>
      </c>
      <c r="L74" s="62"/>
      <c r="M74" s="56">
        <f t="shared" si="40"/>
        <v>0</v>
      </c>
      <c r="N74" s="62"/>
      <c r="O74" s="62"/>
      <c r="P74" s="56">
        <f t="shared" si="38"/>
        <v>0</v>
      </c>
      <c r="Q74" s="62"/>
      <c r="R74" s="62"/>
      <c r="S74" s="62"/>
      <c r="T74" s="62"/>
      <c r="U74" s="74"/>
    </row>
    <row r="75" ht="16.5" customHeight="1" spans="1:21">
      <c r="A75" s="85" t="s">
        <v>103</v>
      </c>
      <c r="B75" s="61">
        <f t="shared" ref="B75:B93" si="41">C75+J75+M75+P75</f>
        <v>298</v>
      </c>
      <c r="C75" s="61">
        <f t="shared" ref="C75:C94" si="42">SUM(D75:I75)</f>
        <v>90</v>
      </c>
      <c r="D75" s="62">
        <v>90</v>
      </c>
      <c r="E75" s="62"/>
      <c r="F75" s="62"/>
      <c r="G75" s="62"/>
      <c r="H75" s="62"/>
      <c r="I75" s="62"/>
      <c r="J75" s="56">
        <f t="shared" si="36"/>
        <v>178</v>
      </c>
      <c r="K75" s="62">
        <v>178</v>
      </c>
      <c r="L75" s="62"/>
      <c r="M75" s="56">
        <f t="shared" si="40"/>
        <v>0</v>
      </c>
      <c r="N75" s="62"/>
      <c r="O75" s="62"/>
      <c r="P75" s="56">
        <f t="shared" si="38"/>
        <v>30</v>
      </c>
      <c r="Q75" s="62">
        <v>30</v>
      </c>
      <c r="R75" s="62"/>
      <c r="S75" s="62"/>
      <c r="T75" s="62"/>
      <c r="U75" s="74"/>
    </row>
    <row r="76" ht="16.5" customHeight="1" spans="1:21">
      <c r="A76" s="85" t="s">
        <v>104</v>
      </c>
      <c r="B76" s="61">
        <f t="shared" si="41"/>
        <v>555</v>
      </c>
      <c r="C76" s="61">
        <f t="shared" si="42"/>
        <v>0</v>
      </c>
      <c r="D76" s="62"/>
      <c r="E76" s="62"/>
      <c r="F76" s="62"/>
      <c r="G76" s="62"/>
      <c r="H76" s="62"/>
      <c r="I76" s="62"/>
      <c r="J76" s="56">
        <f t="shared" si="36"/>
        <v>550</v>
      </c>
      <c r="K76" s="62">
        <v>550</v>
      </c>
      <c r="L76" s="62"/>
      <c r="M76" s="56">
        <f t="shared" si="40"/>
        <v>5</v>
      </c>
      <c r="N76" s="62">
        <v>5</v>
      </c>
      <c r="O76" s="62"/>
      <c r="P76" s="56">
        <f t="shared" si="38"/>
        <v>0</v>
      </c>
      <c r="Q76" s="62"/>
      <c r="R76" s="62"/>
      <c r="S76" s="62"/>
      <c r="T76" s="62"/>
      <c r="U76" s="74"/>
    </row>
    <row r="77" ht="16.5" customHeight="1" spans="1:21">
      <c r="A77" s="85" t="s">
        <v>105</v>
      </c>
      <c r="B77" s="61">
        <f t="shared" si="41"/>
        <v>412</v>
      </c>
      <c r="C77" s="61">
        <f t="shared" si="42"/>
        <v>350</v>
      </c>
      <c r="D77" s="62">
        <v>350</v>
      </c>
      <c r="E77" s="62"/>
      <c r="F77" s="62"/>
      <c r="G77" s="62"/>
      <c r="H77" s="62"/>
      <c r="I77" s="62"/>
      <c r="J77" s="56">
        <f t="shared" si="36"/>
        <v>59</v>
      </c>
      <c r="K77" s="62">
        <v>59</v>
      </c>
      <c r="L77" s="62"/>
      <c r="M77" s="56">
        <f t="shared" si="40"/>
        <v>3</v>
      </c>
      <c r="N77" s="62">
        <v>3</v>
      </c>
      <c r="O77" s="62"/>
      <c r="P77" s="56">
        <f t="shared" si="38"/>
        <v>0</v>
      </c>
      <c r="Q77" s="62"/>
      <c r="R77" s="62"/>
      <c r="S77" s="62"/>
      <c r="T77" s="62"/>
      <c r="U77" s="74"/>
    </row>
    <row r="78" ht="16.5" customHeight="1" spans="1:21">
      <c r="A78" s="85" t="s">
        <v>106</v>
      </c>
      <c r="B78" s="61">
        <f t="shared" si="41"/>
        <v>165</v>
      </c>
      <c r="C78" s="61">
        <f t="shared" si="42"/>
        <v>0</v>
      </c>
      <c r="D78" s="62"/>
      <c r="E78" s="62"/>
      <c r="F78" s="62"/>
      <c r="G78" s="62"/>
      <c r="H78" s="62"/>
      <c r="I78" s="62"/>
      <c r="J78" s="56">
        <f t="shared" si="36"/>
        <v>165</v>
      </c>
      <c r="K78" s="62">
        <v>165</v>
      </c>
      <c r="L78" s="62"/>
      <c r="M78" s="56">
        <f t="shared" si="40"/>
        <v>0</v>
      </c>
      <c r="N78" s="62"/>
      <c r="O78" s="62"/>
      <c r="P78" s="56">
        <f t="shared" si="38"/>
        <v>0</v>
      </c>
      <c r="Q78" s="62"/>
      <c r="R78" s="62"/>
      <c r="S78" s="62"/>
      <c r="T78" s="62"/>
      <c r="U78" s="74"/>
    </row>
    <row r="79" ht="28.5" customHeight="1" spans="1:21">
      <c r="A79" s="85" t="s">
        <v>107</v>
      </c>
      <c r="B79" s="61">
        <f t="shared" si="41"/>
        <v>280</v>
      </c>
      <c r="C79" s="61">
        <f t="shared" si="42"/>
        <v>0</v>
      </c>
      <c r="D79" s="61"/>
      <c r="E79" s="61">
        <f t="shared" ref="E79:I79" si="43">SUM(E80:E81)</f>
        <v>0</v>
      </c>
      <c r="F79" s="61"/>
      <c r="G79" s="61"/>
      <c r="H79" s="61">
        <f t="shared" si="43"/>
        <v>0</v>
      </c>
      <c r="I79" s="61">
        <f t="shared" si="43"/>
        <v>0</v>
      </c>
      <c r="J79" s="56">
        <f t="shared" si="36"/>
        <v>243</v>
      </c>
      <c r="K79" s="61">
        <f t="shared" ref="K79:O79" si="44">SUM(K80:K81)</f>
        <v>243</v>
      </c>
      <c r="L79" s="61"/>
      <c r="M79" s="56">
        <f t="shared" si="40"/>
        <v>7</v>
      </c>
      <c r="N79" s="61">
        <f t="shared" si="44"/>
        <v>7</v>
      </c>
      <c r="O79" s="61">
        <f t="shared" si="44"/>
        <v>0</v>
      </c>
      <c r="P79" s="56">
        <f t="shared" si="38"/>
        <v>30</v>
      </c>
      <c r="Q79" s="61">
        <f>SUM(Q80:Q81)</f>
        <v>30</v>
      </c>
      <c r="R79" s="61"/>
      <c r="S79" s="61">
        <f>SUM(S80:S81)</f>
        <v>0</v>
      </c>
      <c r="T79" s="62"/>
      <c r="U79" s="74" t="s">
        <v>108</v>
      </c>
    </row>
    <row r="80" ht="16.5" customHeight="1" spans="1:21">
      <c r="A80" s="86" t="s">
        <v>109</v>
      </c>
      <c r="B80" s="61">
        <f t="shared" si="41"/>
        <v>73</v>
      </c>
      <c r="C80" s="61">
        <f t="shared" si="42"/>
        <v>0</v>
      </c>
      <c r="D80" s="62"/>
      <c r="E80" s="62"/>
      <c r="F80" s="62"/>
      <c r="G80" s="62"/>
      <c r="H80" s="62"/>
      <c r="I80" s="62"/>
      <c r="J80" s="56">
        <f t="shared" si="36"/>
        <v>36</v>
      </c>
      <c r="K80" s="62">
        <v>36</v>
      </c>
      <c r="L80" s="62"/>
      <c r="M80" s="56">
        <f t="shared" si="40"/>
        <v>7</v>
      </c>
      <c r="N80" s="62">
        <v>7</v>
      </c>
      <c r="O80" s="62"/>
      <c r="P80" s="56">
        <f t="shared" si="38"/>
        <v>30</v>
      </c>
      <c r="Q80" s="62">
        <v>30</v>
      </c>
      <c r="R80" s="62"/>
      <c r="S80" s="62"/>
      <c r="T80" s="62"/>
      <c r="U80" s="74"/>
    </row>
    <row r="81" ht="16.5" customHeight="1" spans="1:21">
      <c r="A81" s="86" t="s">
        <v>110</v>
      </c>
      <c r="B81" s="61">
        <f t="shared" si="41"/>
        <v>207</v>
      </c>
      <c r="C81" s="61">
        <f t="shared" si="42"/>
        <v>0</v>
      </c>
      <c r="D81" s="62"/>
      <c r="E81" s="62"/>
      <c r="F81" s="62"/>
      <c r="G81" s="62"/>
      <c r="H81" s="62"/>
      <c r="I81" s="62"/>
      <c r="J81" s="56">
        <f t="shared" si="36"/>
        <v>207</v>
      </c>
      <c r="K81" s="62">
        <v>207</v>
      </c>
      <c r="L81" s="62"/>
      <c r="M81" s="56">
        <f t="shared" si="40"/>
        <v>0</v>
      </c>
      <c r="N81" s="62"/>
      <c r="O81" s="62"/>
      <c r="P81" s="56">
        <f t="shared" si="38"/>
        <v>0</v>
      </c>
      <c r="Q81" s="62"/>
      <c r="R81" s="62"/>
      <c r="S81" s="62"/>
      <c r="T81" s="62"/>
      <c r="U81" s="74"/>
    </row>
    <row r="82" ht="16.5" customHeight="1" spans="1:21">
      <c r="A82" s="85" t="s">
        <v>111</v>
      </c>
      <c r="B82" s="61">
        <f t="shared" si="41"/>
        <v>152</v>
      </c>
      <c r="C82" s="61">
        <f t="shared" si="42"/>
        <v>40</v>
      </c>
      <c r="D82" s="78"/>
      <c r="E82" s="62">
        <v>40</v>
      </c>
      <c r="F82" s="62"/>
      <c r="G82" s="62"/>
      <c r="H82" s="62"/>
      <c r="I82" s="62"/>
      <c r="J82" s="56">
        <f t="shared" si="36"/>
        <v>103</v>
      </c>
      <c r="K82" s="78">
        <v>103</v>
      </c>
      <c r="L82" s="78"/>
      <c r="M82" s="56">
        <f t="shared" si="40"/>
        <v>9</v>
      </c>
      <c r="N82" s="62">
        <v>9</v>
      </c>
      <c r="O82" s="62"/>
      <c r="P82" s="56">
        <f t="shared" si="38"/>
        <v>0</v>
      </c>
      <c r="Q82" s="62"/>
      <c r="R82" s="62"/>
      <c r="S82" s="62"/>
      <c r="T82" s="62"/>
      <c r="U82" s="74"/>
    </row>
    <row r="83" ht="16.5" customHeight="1" spans="1:21">
      <c r="A83" s="85" t="s">
        <v>112</v>
      </c>
      <c r="B83" s="61">
        <f t="shared" si="41"/>
        <v>813</v>
      </c>
      <c r="C83" s="61">
        <f t="shared" si="42"/>
        <v>0</v>
      </c>
      <c r="D83" s="78"/>
      <c r="E83" s="62"/>
      <c r="F83" s="62"/>
      <c r="G83" s="62"/>
      <c r="H83" s="62"/>
      <c r="I83" s="62"/>
      <c r="J83" s="56">
        <f t="shared" si="36"/>
        <v>726</v>
      </c>
      <c r="K83" s="78">
        <v>726</v>
      </c>
      <c r="L83" s="78"/>
      <c r="M83" s="56">
        <f t="shared" si="40"/>
        <v>12</v>
      </c>
      <c r="N83" s="62">
        <v>12</v>
      </c>
      <c r="O83" s="62"/>
      <c r="P83" s="56">
        <f t="shared" si="38"/>
        <v>75</v>
      </c>
      <c r="Q83" s="62"/>
      <c r="R83" s="62">
        <v>75</v>
      </c>
      <c r="S83" s="62"/>
      <c r="T83" s="62"/>
      <c r="U83" s="74"/>
    </row>
    <row r="84" ht="16.5" customHeight="1" spans="1:21">
      <c r="A84" s="85" t="s">
        <v>113</v>
      </c>
      <c r="B84" s="61">
        <f t="shared" si="41"/>
        <v>84</v>
      </c>
      <c r="C84" s="61">
        <f t="shared" si="42"/>
        <v>0</v>
      </c>
      <c r="D84" s="62"/>
      <c r="E84" s="62"/>
      <c r="F84" s="62"/>
      <c r="G84" s="62"/>
      <c r="H84" s="62"/>
      <c r="I84" s="62"/>
      <c r="J84" s="56">
        <f t="shared" si="36"/>
        <v>75</v>
      </c>
      <c r="K84" s="62">
        <v>75</v>
      </c>
      <c r="L84" s="62"/>
      <c r="M84" s="56">
        <f t="shared" si="40"/>
        <v>9</v>
      </c>
      <c r="N84" s="62">
        <v>9</v>
      </c>
      <c r="O84" s="62"/>
      <c r="P84" s="56">
        <f t="shared" si="38"/>
        <v>0</v>
      </c>
      <c r="Q84" s="62"/>
      <c r="R84" s="62"/>
      <c r="S84" s="62"/>
      <c r="T84" s="62"/>
      <c r="U84" s="74"/>
    </row>
    <row r="85" ht="16.5" customHeight="1" spans="1:21">
      <c r="A85" s="85" t="s">
        <v>114</v>
      </c>
      <c r="B85" s="61">
        <f t="shared" si="41"/>
        <v>149</v>
      </c>
      <c r="C85" s="61">
        <f t="shared" si="42"/>
        <v>0</v>
      </c>
      <c r="D85" s="78"/>
      <c r="E85" s="62"/>
      <c r="F85" s="62"/>
      <c r="G85" s="62"/>
      <c r="H85" s="62"/>
      <c r="I85" s="62"/>
      <c r="J85" s="56">
        <f t="shared" si="36"/>
        <v>142</v>
      </c>
      <c r="K85" s="78">
        <v>142</v>
      </c>
      <c r="L85" s="78"/>
      <c r="M85" s="56">
        <f t="shared" si="40"/>
        <v>7</v>
      </c>
      <c r="N85" s="62">
        <v>7</v>
      </c>
      <c r="O85" s="62"/>
      <c r="P85" s="56">
        <f t="shared" si="38"/>
        <v>0</v>
      </c>
      <c r="Q85" s="62"/>
      <c r="R85" s="62"/>
      <c r="S85" s="62"/>
      <c r="T85" s="62"/>
      <c r="U85" s="74"/>
    </row>
    <row r="86" ht="59.25" customHeight="1" spans="1:21">
      <c r="A86" s="85" t="s">
        <v>115</v>
      </c>
      <c r="B86" s="61">
        <f t="shared" si="41"/>
        <v>1197</v>
      </c>
      <c r="C86" s="61">
        <f t="shared" si="42"/>
        <v>710</v>
      </c>
      <c r="D86" s="61">
        <f t="shared" ref="D86:I86" si="45">SUM(D87:D93)</f>
        <v>350</v>
      </c>
      <c r="E86" s="61">
        <f t="shared" si="45"/>
        <v>360</v>
      </c>
      <c r="F86" s="61"/>
      <c r="G86" s="61"/>
      <c r="H86" s="61">
        <f t="shared" si="45"/>
        <v>0</v>
      </c>
      <c r="I86" s="61">
        <f t="shared" si="45"/>
        <v>0</v>
      </c>
      <c r="J86" s="56">
        <f t="shared" si="36"/>
        <v>0</v>
      </c>
      <c r="K86" s="61">
        <f t="shared" ref="K86:O86" si="46">SUM(K87:K93)</f>
        <v>0</v>
      </c>
      <c r="L86" s="61"/>
      <c r="M86" s="56">
        <f t="shared" si="40"/>
        <v>282</v>
      </c>
      <c r="N86" s="61">
        <f t="shared" si="46"/>
        <v>282</v>
      </c>
      <c r="O86" s="61">
        <f t="shared" si="46"/>
        <v>0</v>
      </c>
      <c r="P86" s="56">
        <f t="shared" si="38"/>
        <v>205</v>
      </c>
      <c r="Q86" s="61">
        <f t="shared" ref="Q86:S86" si="47">SUM(Q87:Q93)</f>
        <v>0</v>
      </c>
      <c r="R86" s="61">
        <f t="shared" si="47"/>
        <v>190</v>
      </c>
      <c r="S86" s="61">
        <f t="shared" si="47"/>
        <v>15</v>
      </c>
      <c r="T86" s="61"/>
      <c r="U86" s="74" t="s">
        <v>116</v>
      </c>
    </row>
    <row r="87" ht="16.5" customHeight="1" spans="1:21">
      <c r="A87" s="86" t="s">
        <v>117</v>
      </c>
      <c r="B87" s="61">
        <f t="shared" si="41"/>
        <v>5</v>
      </c>
      <c r="C87" s="61">
        <f t="shared" si="42"/>
        <v>5</v>
      </c>
      <c r="D87" s="62"/>
      <c r="E87" s="62">
        <v>5</v>
      </c>
      <c r="F87" s="62"/>
      <c r="G87" s="62"/>
      <c r="H87" s="62"/>
      <c r="I87" s="62"/>
      <c r="J87" s="56">
        <f t="shared" si="36"/>
        <v>0</v>
      </c>
      <c r="K87" s="62"/>
      <c r="L87" s="62"/>
      <c r="M87" s="56">
        <f t="shared" si="40"/>
        <v>0</v>
      </c>
      <c r="N87" s="62"/>
      <c r="O87" s="62"/>
      <c r="P87" s="56">
        <f t="shared" si="38"/>
        <v>0</v>
      </c>
      <c r="Q87" s="62"/>
      <c r="R87" s="62"/>
      <c r="S87" s="62"/>
      <c r="T87" s="62"/>
      <c r="U87" s="74"/>
    </row>
    <row r="88" ht="16.5" customHeight="1" spans="1:21">
      <c r="A88" s="86" t="s">
        <v>118</v>
      </c>
      <c r="B88" s="61">
        <f t="shared" si="41"/>
        <v>100</v>
      </c>
      <c r="C88" s="61">
        <f t="shared" si="42"/>
        <v>25</v>
      </c>
      <c r="D88" s="62"/>
      <c r="E88" s="62">
        <v>25</v>
      </c>
      <c r="F88" s="62"/>
      <c r="G88" s="62"/>
      <c r="H88" s="62"/>
      <c r="I88" s="62"/>
      <c r="J88" s="56">
        <f t="shared" si="36"/>
        <v>0</v>
      </c>
      <c r="K88" s="62"/>
      <c r="L88" s="62"/>
      <c r="M88" s="56">
        <f t="shared" si="40"/>
        <v>0</v>
      </c>
      <c r="N88" s="62"/>
      <c r="O88" s="62"/>
      <c r="P88" s="56">
        <f t="shared" si="38"/>
        <v>75</v>
      </c>
      <c r="Q88" s="62"/>
      <c r="R88" s="62">
        <v>75</v>
      </c>
      <c r="S88" s="62"/>
      <c r="T88" s="62"/>
      <c r="U88" s="74"/>
    </row>
    <row r="89" ht="16.5" customHeight="1" spans="1:21">
      <c r="A89" s="86" t="s">
        <v>119</v>
      </c>
      <c r="B89" s="61">
        <f t="shared" si="41"/>
        <v>450</v>
      </c>
      <c r="C89" s="61">
        <f t="shared" si="42"/>
        <v>450</v>
      </c>
      <c r="D89" s="62">
        <v>350</v>
      </c>
      <c r="E89" s="62">
        <v>100</v>
      </c>
      <c r="F89" s="62"/>
      <c r="G89" s="62"/>
      <c r="H89" s="62"/>
      <c r="I89" s="62"/>
      <c r="J89" s="56">
        <f t="shared" si="36"/>
        <v>0</v>
      </c>
      <c r="K89" s="62"/>
      <c r="L89" s="62"/>
      <c r="M89" s="56">
        <f t="shared" si="40"/>
        <v>0</v>
      </c>
      <c r="N89" s="62"/>
      <c r="O89" s="62"/>
      <c r="P89" s="56">
        <f t="shared" si="38"/>
        <v>0</v>
      </c>
      <c r="Q89" s="63"/>
      <c r="R89" s="63"/>
      <c r="S89" s="62"/>
      <c r="T89" s="62"/>
      <c r="U89" s="74"/>
    </row>
    <row r="90" ht="16.5" customHeight="1" spans="1:21">
      <c r="A90" s="86" t="s">
        <v>120</v>
      </c>
      <c r="B90" s="61">
        <f t="shared" si="41"/>
        <v>110</v>
      </c>
      <c r="C90" s="61">
        <f t="shared" si="42"/>
        <v>35</v>
      </c>
      <c r="D90" s="62"/>
      <c r="E90" s="62">
        <v>35</v>
      </c>
      <c r="F90" s="62"/>
      <c r="G90" s="62"/>
      <c r="H90" s="62"/>
      <c r="I90" s="62"/>
      <c r="J90" s="56">
        <f t="shared" si="36"/>
        <v>0</v>
      </c>
      <c r="K90" s="62"/>
      <c r="L90" s="62"/>
      <c r="M90" s="56">
        <f t="shared" si="40"/>
        <v>0</v>
      </c>
      <c r="N90" s="62"/>
      <c r="O90" s="62"/>
      <c r="P90" s="56">
        <f t="shared" si="38"/>
        <v>75</v>
      </c>
      <c r="Q90" s="63"/>
      <c r="R90" s="63">
        <v>75</v>
      </c>
      <c r="S90" s="62"/>
      <c r="T90" s="62"/>
      <c r="U90" s="74"/>
    </row>
    <row r="91" ht="16.5" customHeight="1" spans="1:21">
      <c r="A91" s="86" t="s">
        <v>121</v>
      </c>
      <c r="B91" s="61">
        <f t="shared" si="41"/>
        <v>140</v>
      </c>
      <c r="C91" s="61">
        <f t="shared" si="42"/>
        <v>100</v>
      </c>
      <c r="D91" s="62"/>
      <c r="E91" s="62">
        <v>100</v>
      </c>
      <c r="F91" s="62"/>
      <c r="G91" s="62"/>
      <c r="H91" s="62"/>
      <c r="I91" s="62"/>
      <c r="J91" s="56">
        <f t="shared" si="36"/>
        <v>0</v>
      </c>
      <c r="K91" s="62"/>
      <c r="L91" s="62"/>
      <c r="M91" s="56">
        <f t="shared" si="40"/>
        <v>0</v>
      </c>
      <c r="N91" s="62"/>
      <c r="O91" s="62"/>
      <c r="P91" s="56">
        <f t="shared" si="38"/>
        <v>40</v>
      </c>
      <c r="Q91" s="63"/>
      <c r="R91" s="63">
        <v>40</v>
      </c>
      <c r="S91" s="62"/>
      <c r="T91" s="62"/>
      <c r="U91" s="74"/>
    </row>
    <row r="92" ht="16.5" customHeight="1" spans="1:21">
      <c r="A92" s="86" t="s">
        <v>122</v>
      </c>
      <c r="B92" s="61">
        <f t="shared" si="41"/>
        <v>332</v>
      </c>
      <c r="C92" s="61">
        <f t="shared" si="42"/>
        <v>35</v>
      </c>
      <c r="D92" s="62"/>
      <c r="E92" s="62">
        <v>35</v>
      </c>
      <c r="F92" s="62"/>
      <c r="G92" s="62"/>
      <c r="H92" s="62"/>
      <c r="I92" s="62"/>
      <c r="J92" s="56">
        <f t="shared" si="36"/>
        <v>0</v>
      </c>
      <c r="K92" s="62"/>
      <c r="L92" s="62"/>
      <c r="M92" s="56">
        <f t="shared" si="40"/>
        <v>282</v>
      </c>
      <c r="N92" s="62">
        <v>282</v>
      </c>
      <c r="O92" s="62"/>
      <c r="P92" s="56">
        <f t="shared" si="38"/>
        <v>15</v>
      </c>
      <c r="Q92" s="63"/>
      <c r="R92" s="63"/>
      <c r="S92" s="62">
        <v>15</v>
      </c>
      <c r="T92" s="62"/>
      <c r="U92" s="74"/>
    </row>
    <row r="93" ht="16.5" customHeight="1" spans="1:21">
      <c r="A93" s="86" t="s">
        <v>123</v>
      </c>
      <c r="B93" s="61">
        <f t="shared" si="41"/>
        <v>60</v>
      </c>
      <c r="C93" s="61">
        <f t="shared" si="42"/>
        <v>60</v>
      </c>
      <c r="D93" s="62"/>
      <c r="E93" s="62">
        <v>60</v>
      </c>
      <c r="F93" s="62"/>
      <c r="G93" s="62"/>
      <c r="H93" s="62"/>
      <c r="I93" s="62"/>
      <c r="J93" s="56">
        <f t="shared" si="36"/>
        <v>0</v>
      </c>
      <c r="K93" s="62"/>
      <c r="L93" s="62"/>
      <c r="M93" s="56">
        <f t="shared" si="40"/>
        <v>0</v>
      </c>
      <c r="N93" s="62"/>
      <c r="O93" s="62"/>
      <c r="P93" s="56">
        <f t="shared" si="38"/>
        <v>0</v>
      </c>
      <c r="Q93" s="63"/>
      <c r="R93" s="63"/>
      <c r="S93" s="62"/>
      <c r="T93" s="62"/>
      <c r="U93" s="74"/>
    </row>
    <row r="94" ht="16.5" customHeight="1" spans="1:21">
      <c r="A94" s="65"/>
      <c r="B94" s="61">
        <f>SUM(K94:N94)</f>
        <v>0</v>
      </c>
      <c r="C94" s="61">
        <f t="shared" si="42"/>
        <v>0</v>
      </c>
      <c r="D94" s="61"/>
      <c r="E94" s="61"/>
      <c r="F94" s="61"/>
      <c r="G94" s="61"/>
      <c r="H94" s="61"/>
      <c r="I94" s="61"/>
      <c r="J94" s="56">
        <f t="shared" si="36"/>
        <v>0</v>
      </c>
      <c r="K94" s="61"/>
      <c r="L94" s="61"/>
      <c r="M94" s="56">
        <f t="shared" si="40"/>
        <v>0</v>
      </c>
      <c r="N94" s="61"/>
      <c r="O94" s="61"/>
      <c r="P94" s="56">
        <f t="shared" si="38"/>
        <v>0</v>
      </c>
      <c r="Q94" s="81"/>
      <c r="R94" s="81"/>
      <c r="S94" s="61"/>
      <c r="T94" s="61"/>
      <c r="U94" s="74"/>
    </row>
    <row r="95" s="43" customFormat="1" ht="24" customHeight="1" spans="1:21">
      <c r="A95" s="79"/>
      <c r="B95" s="80"/>
      <c r="C95" s="80"/>
      <c r="D95" s="79"/>
      <c r="E95" s="79"/>
      <c r="F95" s="79"/>
      <c r="G95" s="79"/>
      <c r="H95" s="79"/>
      <c r="I95" s="79"/>
      <c r="J95" s="80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</sheetData>
  <mergeCells count="14">
    <mergeCell ref="A2:U2"/>
    <mergeCell ref="F3:G3"/>
    <mergeCell ref="K3:L3"/>
    <mergeCell ref="C4:I4"/>
    <mergeCell ref="J4:L4"/>
    <mergeCell ref="M4:O4"/>
    <mergeCell ref="P4:S4"/>
    <mergeCell ref="H6:I6"/>
    <mergeCell ref="K6:L6"/>
    <mergeCell ref="Q6:S6"/>
    <mergeCell ref="A4:A5"/>
    <mergeCell ref="B4:B5"/>
    <mergeCell ref="T4:T6"/>
    <mergeCell ref="U4:U6"/>
  </mergeCells>
  <printOptions horizontalCentered="1"/>
  <pageMargins left="0" right="0" top="0.279166666666667" bottom="0.488888888888889" header="0.129166666666667" footer="0.309027777777778"/>
  <pageSetup paperSize="8" scale="91" fitToHeight="0" orientation="landscape" verticalDpi="200"/>
  <headerFooter alignWithMargins="0" scaleWithDoc="0">
    <oddFooter>&amp;C&amp;"宋体"&amp;12第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96"/>
  <sheetViews>
    <sheetView showZeros="0" workbookViewId="0">
      <pane xSplit="1" ySplit="8" topLeftCell="B81" activePane="bottomRight" state="frozen"/>
      <selection/>
      <selection pane="topRight"/>
      <selection pane="bottomLeft"/>
      <selection pane="bottomRight" activeCell="D88" sqref="D88:T94"/>
    </sheetView>
  </sheetViews>
  <sheetFormatPr defaultColWidth="9" defaultRowHeight="14.25"/>
  <cols>
    <col min="1" max="1" width="33.625" customWidth="1"/>
    <col min="2" max="2" width="9.125" style="40" customWidth="1"/>
    <col min="3" max="3" width="18.125" style="40" customWidth="1"/>
    <col min="4" max="4" width="7.625" style="40" customWidth="1"/>
    <col min="5" max="5" width="9.875" customWidth="1"/>
    <col min="6" max="8" width="7.625" customWidth="1"/>
    <col min="9" max="9" width="9.625" customWidth="1"/>
    <col min="10" max="10" width="7.625" customWidth="1"/>
    <col min="11" max="11" width="7.625" style="40" customWidth="1"/>
    <col min="12" max="14" width="8" customWidth="1"/>
    <col min="15" max="16" width="10.875" customWidth="1"/>
    <col min="17" max="17" width="8.125" customWidth="1"/>
    <col min="18" max="20" width="8" customWidth="1"/>
    <col min="21" max="21" width="5.25" customWidth="1"/>
    <col min="22" max="22" width="18" customWidth="1"/>
    <col min="23" max="23" width="11.625" customWidth="1"/>
    <col min="25" max="25" width="9.5" customWidth="1"/>
  </cols>
  <sheetData>
    <row r="1" ht="18.75" customHeight="1" spans="1:1">
      <c r="A1" s="44" t="s">
        <v>0</v>
      </c>
    </row>
    <row r="2" ht="30" customHeight="1" spans="1:22">
      <c r="A2" s="45" t="s">
        <v>124</v>
      </c>
      <c r="B2" s="46"/>
      <c r="C2" s="46"/>
      <c r="D2" s="46"/>
      <c r="E2" s="45"/>
      <c r="F2" s="45"/>
      <c r="G2" s="45"/>
      <c r="H2" s="45"/>
      <c r="I2" s="45"/>
      <c r="J2" s="45"/>
      <c r="K2" s="46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30" customHeight="1" spans="1:22">
      <c r="A3" s="45"/>
      <c r="B3" s="46"/>
      <c r="C3" s="46"/>
      <c r="D3" s="46"/>
      <c r="E3" s="45"/>
      <c r="F3" s="45"/>
      <c r="G3" s="45"/>
      <c r="H3" s="45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ht="24.95" customHeight="1" spans="1:22">
      <c r="A4" s="47" t="s">
        <v>3</v>
      </c>
      <c r="B4" s="48" t="s">
        <v>4</v>
      </c>
      <c r="C4" s="48" t="s">
        <v>125</v>
      </c>
      <c r="D4" s="48" t="s">
        <v>5</v>
      </c>
      <c r="E4" s="48"/>
      <c r="F4" s="48"/>
      <c r="G4" s="48"/>
      <c r="H4" s="48"/>
      <c r="I4" s="48"/>
      <c r="J4" s="48"/>
      <c r="K4" s="66" t="s">
        <v>6</v>
      </c>
      <c r="L4" s="66"/>
      <c r="M4" s="67"/>
      <c r="N4" s="51" t="s">
        <v>7</v>
      </c>
      <c r="O4" s="51"/>
      <c r="P4" s="68"/>
      <c r="Q4" s="51" t="s">
        <v>8</v>
      </c>
      <c r="R4" s="51"/>
      <c r="S4" s="51"/>
      <c r="T4" s="68"/>
      <c r="U4" s="47" t="s">
        <v>9</v>
      </c>
      <c r="V4" s="47" t="s">
        <v>10</v>
      </c>
    </row>
    <row r="5" ht="39" customHeight="1" spans="1:22">
      <c r="A5" s="47"/>
      <c r="B5" s="49" t="s">
        <v>126</v>
      </c>
      <c r="C5" s="50" t="s">
        <v>127</v>
      </c>
      <c r="D5" s="50" t="s">
        <v>128</v>
      </c>
      <c r="E5" s="51"/>
      <c r="F5" s="51"/>
      <c r="G5" s="51"/>
      <c r="H5" s="51"/>
      <c r="I5" s="51"/>
      <c r="J5" s="68"/>
      <c r="K5" s="66" t="s">
        <v>129</v>
      </c>
      <c r="L5" s="66"/>
      <c r="M5" s="67"/>
      <c r="N5" s="51" t="s">
        <v>130</v>
      </c>
      <c r="O5" s="51"/>
      <c r="P5" s="68"/>
      <c r="Q5" s="51" t="s">
        <v>131</v>
      </c>
      <c r="R5" s="51"/>
      <c r="S5" s="51"/>
      <c r="T5" s="68"/>
      <c r="U5" s="47"/>
      <c r="V5" s="47"/>
    </row>
    <row r="6" ht="36.95" customHeight="1" spans="1:22">
      <c r="A6" s="47"/>
      <c r="B6" s="52"/>
      <c r="C6" s="48" t="s">
        <v>132</v>
      </c>
      <c r="D6" s="53" t="s">
        <v>11</v>
      </c>
      <c r="E6" s="53" t="s">
        <v>12</v>
      </c>
      <c r="F6" s="53" t="s">
        <v>13</v>
      </c>
      <c r="G6" s="53" t="s">
        <v>14</v>
      </c>
      <c r="H6" s="53" t="s">
        <v>15</v>
      </c>
      <c r="I6" s="53" t="s">
        <v>16</v>
      </c>
      <c r="J6" s="53" t="s">
        <v>17</v>
      </c>
      <c r="K6" s="53" t="s">
        <v>11</v>
      </c>
      <c r="L6" s="48" t="s">
        <v>18</v>
      </c>
      <c r="M6" s="48" t="s">
        <v>19</v>
      </c>
      <c r="N6" s="48" t="s">
        <v>11</v>
      </c>
      <c r="O6" s="48" t="s">
        <v>20</v>
      </c>
      <c r="P6" s="48" t="s">
        <v>21</v>
      </c>
      <c r="Q6" s="48" t="s">
        <v>11</v>
      </c>
      <c r="R6" s="48" t="s">
        <v>8</v>
      </c>
      <c r="S6" s="48" t="s">
        <v>22</v>
      </c>
      <c r="T6" s="48" t="s">
        <v>23</v>
      </c>
      <c r="U6" s="47"/>
      <c r="V6" s="47"/>
    </row>
    <row r="7" ht="16.5" customHeight="1" spans="1:22">
      <c r="A7" s="47" t="s">
        <v>24</v>
      </c>
      <c r="B7" s="48"/>
      <c r="C7" s="48"/>
      <c r="D7" s="48"/>
      <c r="E7" s="54" t="s">
        <v>25</v>
      </c>
      <c r="F7" s="54" t="s">
        <v>26</v>
      </c>
      <c r="G7" s="54" t="s">
        <v>27</v>
      </c>
      <c r="H7" s="54" t="s">
        <v>28</v>
      </c>
      <c r="I7" s="54" t="s">
        <v>29</v>
      </c>
      <c r="J7" s="54" t="s">
        <v>29</v>
      </c>
      <c r="K7" s="69"/>
      <c r="L7" s="54" t="s">
        <v>25</v>
      </c>
      <c r="M7" s="54" t="s">
        <v>25</v>
      </c>
      <c r="N7" s="54"/>
      <c r="O7" s="54" t="s">
        <v>30</v>
      </c>
      <c r="P7" s="54" t="s">
        <v>26</v>
      </c>
      <c r="Q7" s="54"/>
      <c r="R7" s="54" t="s">
        <v>29</v>
      </c>
      <c r="S7" s="54" t="s">
        <v>29</v>
      </c>
      <c r="T7" s="54" t="s">
        <v>29</v>
      </c>
      <c r="U7" s="54"/>
      <c r="V7" s="47"/>
    </row>
    <row r="8" ht="16.5" customHeight="1" spans="1:23">
      <c r="A8" s="55" t="s">
        <v>31</v>
      </c>
      <c r="B8" s="56">
        <f>B9+B31</f>
        <v>12533</v>
      </c>
      <c r="C8" s="56"/>
      <c r="D8" s="56">
        <f t="shared" ref="D8:J8" si="0">D9+D31</f>
        <v>3041</v>
      </c>
      <c r="E8" s="56">
        <f t="shared" si="0"/>
        <v>1290</v>
      </c>
      <c r="F8" s="56">
        <f t="shared" si="0"/>
        <v>800</v>
      </c>
      <c r="G8" s="56">
        <f t="shared" si="0"/>
        <v>201</v>
      </c>
      <c r="H8" s="56">
        <f t="shared" si="0"/>
        <v>300</v>
      </c>
      <c r="I8" s="56">
        <f t="shared" si="0"/>
        <v>300</v>
      </c>
      <c r="J8" s="56">
        <f t="shared" si="0"/>
        <v>150</v>
      </c>
      <c r="K8" s="56">
        <f t="shared" ref="K8:K71" si="1">L8+M8</f>
        <v>5162</v>
      </c>
      <c r="L8" s="56">
        <f t="shared" ref="L8:P8" si="2">L9+L31</f>
        <v>4362</v>
      </c>
      <c r="M8" s="56">
        <f t="shared" si="2"/>
        <v>800</v>
      </c>
      <c r="N8" s="56">
        <f t="shared" ref="N8:N71" si="3">O8+P8</f>
        <v>2800</v>
      </c>
      <c r="O8" s="56">
        <f t="shared" si="2"/>
        <v>1335</v>
      </c>
      <c r="P8" s="56">
        <f t="shared" si="2"/>
        <v>1465</v>
      </c>
      <c r="Q8" s="56">
        <f t="shared" ref="Q8:Q71" si="4">R8+S8+T8</f>
        <v>1530</v>
      </c>
      <c r="R8" s="56">
        <f t="shared" ref="R8:T8" si="5">R9+R31</f>
        <v>1035</v>
      </c>
      <c r="S8" s="56">
        <f t="shared" si="5"/>
        <v>420</v>
      </c>
      <c r="T8" s="56">
        <f t="shared" si="5"/>
        <v>75</v>
      </c>
      <c r="U8" s="56"/>
      <c r="V8" s="70"/>
      <c r="W8" s="71"/>
    </row>
    <row r="9" s="40" customFormat="1" ht="16.5" customHeight="1" spans="1:28">
      <c r="A9" s="57" t="s">
        <v>32</v>
      </c>
      <c r="B9" s="58">
        <f t="shared" ref="B9:J9" si="6">SUM(B11:B30)</f>
        <v>2583</v>
      </c>
      <c r="C9" s="58"/>
      <c r="D9" s="59">
        <f t="shared" ref="D9:D72" si="7">SUM(E9:J9)</f>
        <v>283</v>
      </c>
      <c r="E9" s="58"/>
      <c r="F9" s="58">
        <f t="shared" si="6"/>
        <v>0</v>
      </c>
      <c r="G9" s="58">
        <f t="shared" si="6"/>
        <v>201</v>
      </c>
      <c r="H9" s="58">
        <f t="shared" si="6"/>
        <v>0</v>
      </c>
      <c r="I9" s="58">
        <f t="shared" si="6"/>
        <v>22</v>
      </c>
      <c r="J9" s="58">
        <f t="shared" si="6"/>
        <v>60</v>
      </c>
      <c r="K9" s="58">
        <f t="shared" si="1"/>
        <v>0</v>
      </c>
      <c r="L9" s="58">
        <f t="shared" ref="L9:P9" si="8">SUM(L11:L30)</f>
        <v>0</v>
      </c>
      <c r="M9" s="58"/>
      <c r="N9" s="58">
        <f t="shared" si="3"/>
        <v>1910</v>
      </c>
      <c r="O9" s="58">
        <f t="shared" si="8"/>
        <v>445</v>
      </c>
      <c r="P9" s="58">
        <f t="shared" si="8"/>
        <v>1465</v>
      </c>
      <c r="Q9" s="58">
        <f t="shared" si="4"/>
        <v>390</v>
      </c>
      <c r="R9" s="58">
        <f t="shared" ref="R9:T9" si="9">SUM(R11:R30)</f>
        <v>390</v>
      </c>
      <c r="S9" s="58">
        <f t="shared" si="9"/>
        <v>0</v>
      </c>
      <c r="T9" s="58">
        <f t="shared" si="9"/>
        <v>0</v>
      </c>
      <c r="U9" s="58"/>
      <c r="V9" s="72"/>
      <c r="W9" s="73"/>
      <c r="X9" s="73"/>
      <c r="Y9" s="73"/>
      <c r="Z9" s="73"/>
      <c r="AA9" s="73"/>
      <c r="AB9" s="73"/>
    </row>
    <row r="10" ht="16.5" customHeight="1" spans="1:23">
      <c r="A10" s="60" t="s">
        <v>33</v>
      </c>
      <c r="B10" s="56">
        <f t="shared" ref="B10:J10" si="10">SUM(B11:B16)</f>
        <v>2034</v>
      </c>
      <c r="C10" s="56"/>
      <c r="D10" s="61">
        <f t="shared" si="7"/>
        <v>201</v>
      </c>
      <c r="E10" s="56"/>
      <c r="F10" s="56">
        <f t="shared" si="10"/>
        <v>0</v>
      </c>
      <c r="G10" s="56">
        <f t="shared" si="10"/>
        <v>201</v>
      </c>
      <c r="H10" s="56">
        <f t="shared" si="10"/>
        <v>0</v>
      </c>
      <c r="I10" s="56">
        <f t="shared" si="10"/>
        <v>0</v>
      </c>
      <c r="J10" s="56">
        <f t="shared" si="10"/>
        <v>0</v>
      </c>
      <c r="K10" s="56">
        <f t="shared" si="1"/>
        <v>0</v>
      </c>
      <c r="L10" s="56">
        <f t="shared" ref="L10:P10" si="11">SUM(L11:L16)</f>
        <v>0</v>
      </c>
      <c r="M10" s="56"/>
      <c r="N10" s="56">
        <f t="shared" si="3"/>
        <v>1833</v>
      </c>
      <c r="O10" s="56">
        <f t="shared" si="11"/>
        <v>368</v>
      </c>
      <c r="P10" s="56">
        <f t="shared" si="11"/>
        <v>1465</v>
      </c>
      <c r="Q10" s="56">
        <f t="shared" si="4"/>
        <v>0</v>
      </c>
      <c r="R10" s="56">
        <f t="shared" ref="R10:T10" si="12">SUM(R11:R16)</f>
        <v>0</v>
      </c>
      <c r="S10" s="56">
        <f t="shared" si="12"/>
        <v>0</v>
      </c>
      <c r="T10" s="56">
        <f t="shared" si="12"/>
        <v>0</v>
      </c>
      <c r="U10" s="56"/>
      <c r="V10" s="74"/>
      <c r="W10" s="71"/>
    </row>
    <row r="11" ht="16.5" customHeight="1" spans="1:23">
      <c r="A11" s="39" t="s">
        <v>133</v>
      </c>
      <c r="B11" s="61">
        <f t="shared" ref="B11:B74" si="13">D11+K11+N11+Q11</f>
        <v>201</v>
      </c>
      <c r="C11" s="61"/>
      <c r="D11" s="61">
        <f t="shared" si="7"/>
        <v>201</v>
      </c>
      <c r="E11" s="62"/>
      <c r="F11" s="62"/>
      <c r="G11" s="62">
        <v>201</v>
      </c>
      <c r="H11" s="62"/>
      <c r="I11" s="62"/>
      <c r="J11" s="62"/>
      <c r="K11" s="56">
        <f t="shared" si="1"/>
        <v>0</v>
      </c>
      <c r="L11" s="62"/>
      <c r="M11" s="62"/>
      <c r="N11" s="56">
        <f t="shared" si="3"/>
        <v>0</v>
      </c>
      <c r="O11" s="62"/>
      <c r="P11" s="62"/>
      <c r="Q11" s="56">
        <f t="shared" si="4"/>
        <v>0</v>
      </c>
      <c r="R11" s="62"/>
      <c r="S11" s="62"/>
      <c r="T11" s="62"/>
      <c r="U11" s="62"/>
      <c r="V11" s="74"/>
      <c r="W11" s="71"/>
    </row>
    <row r="12" ht="16.5" customHeight="1" spans="1:23">
      <c r="A12" s="39" t="s">
        <v>134</v>
      </c>
      <c r="B12" s="61">
        <f t="shared" si="13"/>
        <v>5</v>
      </c>
      <c r="C12" s="61"/>
      <c r="D12" s="61">
        <f t="shared" si="7"/>
        <v>0</v>
      </c>
      <c r="E12" s="62"/>
      <c r="F12" s="62"/>
      <c r="G12" s="62"/>
      <c r="H12" s="62"/>
      <c r="I12" s="62"/>
      <c r="J12" s="62"/>
      <c r="K12" s="56">
        <f t="shared" si="1"/>
        <v>0</v>
      </c>
      <c r="L12" s="62"/>
      <c r="M12" s="62"/>
      <c r="N12" s="56">
        <f t="shared" si="3"/>
        <v>5</v>
      </c>
      <c r="O12" s="62">
        <v>5</v>
      </c>
      <c r="P12" s="62"/>
      <c r="Q12" s="56">
        <f t="shared" si="4"/>
        <v>0</v>
      </c>
      <c r="R12" s="62"/>
      <c r="S12" s="62"/>
      <c r="T12" s="62"/>
      <c r="U12" s="75"/>
      <c r="V12" s="74"/>
      <c r="W12" s="71"/>
    </row>
    <row r="13" ht="16.5" customHeight="1" spans="1:23">
      <c r="A13" s="39" t="s">
        <v>135</v>
      </c>
      <c r="B13" s="61">
        <f t="shared" si="13"/>
        <v>1450</v>
      </c>
      <c r="C13" s="61"/>
      <c r="D13" s="61">
        <f t="shared" si="7"/>
        <v>0</v>
      </c>
      <c r="E13" s="62"/>
      <c r="F13" s="62"/>
      <c r="G13" s="62"/>
      <c r="H13" s="62"/>
      <c r="I13" s="62"/>
      <c r="J13" s="62"/>
      <c r="K13" s="56">
        <f t="shared" si="1"/>
        <v>0</v>
      </c>
      <c r="L13" s="62"/>
      <c r="M13" s="62"/>
      <c r="N13" s="56">
        <f t="shared" si="3"/>
        <v>1450</v>
      </c>
      <c r="O13" s="62"/>
      <c r="P13" s="62">
        <v>1450</v>
      </c>
      <c r="Q13" s="56">
        <f t="shared" si="4"/>
        <v>0</v>
      </c>
      <c r="R13" s="62"/>
      <c r="S13" s="62"/>
      <c r="T13" s="62"/>
      <c r="U13" s="75"/>
      <c r="V13" s="74"/>
      <c r="W13" s="71"/>
    </row>
    <row r="14" ht="16.5" customHeight="1" spans="1:23">
      <c r="A14" s="39" t="s">
        <v>136</v>
      </c>
      <c r="B14" s="61">
        <f t="shared" si="13"/>
        <v>270</v>
      </c>
      <c r="C14" s="61"/>
      <c r="D14" s="61">
        <f t="shared" si="7"/>
        <v>0</v>
      </c>
      <c r="E14" s="62"/>
      <c r="F14" s="62"/>
      <c r="G14" s="62"/>
      <c r="H14" s="62"/>
      <c r="I14" s="62"/>
      <c r="J14" s="62"/>
      <c r="K14" s="56">
        <f t="shared" si="1"/>
        <v>0</v>
      </c>
      <c r="L14" s="62"/>
      <c r="M14" s="62"/>
      <c r="N14" s="56">
        <f t="shared" si="3"/>
        <v>270</v>
      </c>
      <c r="O14" s="62">
        <v>270</v>
      </c>
      <c r="P14" s="62"/>
      <c r="Q14" s="56">
        <f t="shared" si="4"/>
        <v>0</v>
      </c>
      <c r="R14" s="62"/>
      <c r="S14" s="62"/>
      <c r="T14" s="62"/>
      <c r="U14" s="75"/>
      <c r="V14" s="74"/>
      <c r="W14" s="71"/>
    </row>
    <row r="15" ht="16.5" customHeight="1" spans="1:23">
      <c r="A15" s="39" t="s">
        <v>137</v>
      </c>
      <c r="B15" s="61">
        <f t="shared" si="13"/>
        <v>0</v>
      </c>
      <c r="C15" s="61"/>
      <c r="D15" s="61">
        <f t="shared" si="7"/>
        <v>0</v>
      </c>
      <c r="E15" s="62"/>
      <c r="F15" s="62"/>
      <c r="G15" s="62"/>
      <c r="H15" s="62"/>
      <c r="I15" s="62"/>
      <c r="J15" s="62"/>
      <c r="K15" s="56">
        <f t="shared" si="1"/>
        <v>0</v>
      </c>
      <c r="L15" s="62"/>
      <c r="M15" s="62"/>
      <c r="N15" s="56">
        <f t="shared" si="3"/>
        <v>0</v>
      </c>
      <c r="O15" s="62"/>
      <c r="P15" s="62"/>
      <c r="Q15" s="56">
        <f t="shared" si="4"/>
        <v>0</v>
      </c>
      <c r="R15" s="62"/>
      <c r="S15" s="62"/>
      <c r="T15" s="62"/>
      <c r="U15" s="62"/>
      <c r="V15" s="74"/>
      <c r="W15" s="71"/>
    </row>
    <row r="16" ht="16.5" customHeight="1" spans="1:23">
      <c r="A16" s="39" t="s">
        <v>138</v>
      </c>
      <c r="B16" s="61">
        <f t="shared" si="13"/>
        <v>108</v>
      </c>
      <c r="C16" s="61"/>
      <c r="D16" s="61">
        <f t="shared" si="7"/>
        <v>0</v>
      </c>
      <c r="E16" s="62"/>
      <c r="F16" s="62"/>
      <c r="G16" s="62"/>
      <c r="H16" s="62"/>
      <c r="I16" s="62"/>
      <c r="J16" s="62"/>
      <c r="K16" s="56">
        <f t="shared" si="1"/>
        <v>0</v>
      </c>
      <c r="L16" s="62"/>
      <c r="M16" s="62"/>
      <c r="N16" s="56">
        <f t="shared" si="3"/>
        <v>108</v>
      </c>
      <c r="O16" s="62">
        <v>93</v>
      </c>
      <c r="P16" s="62">
        <v>15</v>
      </c>
      <c r="Q16" s="56">
        <f t="shared" si="4"/>
        <v>0</v>
      </c>
      <c r="R16" s="62"/>
      <c r="S16" s="62"/>
      <c r="T16" s="62"/>
      <c r="U16" s="62"/>
      <c r="V16" s="74"/>
      <c r="W16" s="71"/>
    </row>
    <row r="17" ht="16.5" customHeight="1" spans="1:23">
      <c r="A17" s="39" t="s">
        <v>139</v>
      </c>
      <c r="B17" s="61">
        <f t="shared" si="13"/>
        <v>30</v>
      </c>
      <c r="C17" s="61"/>
      <c r="D17" s="61">
        <f t="shared" si="7"/>
        <v>0</v>
      </c>
      <c r="E17" s="62"/>
      <c r="F17" s="62"/>
      <c r="G17" s="62"/>
      <c r="H17" s="62"/>
      <c r="I17" s="62"/>
      <c r="J17" s="62"/>
      <c r="K17" s="56">
        <f t="shared" si="1"/>
        <v>0</v>
      </c>
      <c r="L17" s="62"/>
      <c r="M17" s="62"/>
      <c r="N17" s="56">
        <f t="shared" si="3"/>
        <v>0</v>
      </c>
      <c r="O17" s="62"/>
      <c r="P17" s="62"/>
      <c r="Q17" s="56">
        <f t="shared" si="4"/>
        <v>30</v>
      </c>
      <c r="R17" s="62">
        <v>30</v>
      </c>
      <c r="S17" s="62"/>
      <c r="T17" s="62"/>
      <c r="U17" s="62"/>
      <c r="V17" s="74"/>
      <c r="W17" s="71"/>
    </row>
    <row r="18" ht="16.5" customHeight="1" spans="1:23">
      <c r="A18" s="39" t="s">
        <v>140</v>
      </c>
      <c r="B18" s="61">
        <f t="shared" si="13"/>
        <v>30</v>
      </c>
      <c r="C18" s="61"/>
      <c r="D18" s="61">
        <f t="shared" si="7"/>
        <v>0</v>
      </c>
      <c r="E18" s="62"/>
      <c r="F18" s="62"/>
      <c r="G18" s="63"/>
      <c r="H18" s="62"/>
      <c r="I18" s="63"/>
      <c r="J18" s="62"/>
      <c r="K18" s="56">
        <f t="shared" si="1"/>
        <v>0</v>
      </c>
      <c r="L18" s="62"/>
      <c r="M18" s="62"/>
      <c r="N18" s="56">
        <f t="shared" si="3"/>
        <v>0</v>
      </c>
      <c r="O18" s="63"/>
      <c r="P18" s="62"/>
      <c r="Q18" s="56">
        <f t="shared" si="4"/>
        <v>30</v>
      </c>
      <c r="R18" s="62">
        <v>30</v>
      </c>
      <c r="S18" s="62"/>
      <c r="T18" s="63"/>
      <c r="U18" s="62"/>
      <c r="V18" s="74"/>
      <c r="W18" s="71"/>
    </row>
    <row r="19" ht="16.5" customHeight="1" spans="1:23">
      <c r="A19" s="39" t="s">
        <v>141</v>
      </c>
      <c r="B19" s="61">
        <f t="shared" si="13"/>
        <v>60</v>
      </c>
      <c r="C19" s="61"/>
      <c r="D19" s="61">
        <f t="shared" si="7"/>
        <v>30</v>
      </c>
      <c r="E19" s="62"/>
      <c r="F19" s="62"/>
      <c r="G19" s="63"/>
      <c r="H19" s="62"/>
      <c r="I19" s="63"/>
      <c r="J19" s="62">
        <v>30</v>
      </c>
      <c r="K19" s="56">
        <f t="shared" si="1"/>
        <v>0</v>
      </c>
      <c r="L19" s="62"/>
      <c r="M19" s="62"/>
      <c r="N19" s="56">
        <f t="shared" si="3"/>
        <v>0</v>
      </c>
      <c r="O19" s="63"/>
      <c r="P19" s="62"/>
      <c r="Q19" s="56">
        <f t="shared" si="4"/>
        <v>30</v>
      </c>
      <c r="R19" s="62">
        <v>30</v>
      </c>
      <c r="S19" s="62"/>
      <c r="T19" s="63"/>
      <c r="U19" s="62"/>
      <c r="V19" s="74"/>
      <c r="W19" s="71"/>
    </row>
    <row r="20" ht="16.5" customHeight="1" spans="1:23">
      <c r="A20" s="39" t="s">
        <v>142</v>
      </c>
      <c r="B20" s="61">
        <f t="shared" si="13"/>
        <v>30</v>
      </c>
      <c r="C20" s="61"/>
      <c r="D20" s="61">
        <f t="shared" si="7"/>
        <v>0</v>
      </c>
      <c r="E20" s="62"/>
      <c r="F20" s="62"/>
      <c r="G20" s="63"/>
      <c r="H20" s="62"/>
      <c r="I20" s="63"/>
      <c r="J20" s="62"/>
      <c r="K20" s="56">
        <f t="shared" si="1"/>
        <v>0</v>
      </c>
      <c r="L20" s="62"/>
      <c r="M20" s="62"/>
      <c r="N20" s="56">
        <f t="shared" si="3"/>
        <v>0</v>
      </c>
      <c r="O20" s="63"/>
      <c r="P20" s="62"/>
      <c r="Q20" s="56">
        <f t="shared" si="4"/>
        <v>30</v>
      </c>
      <c r="R20" s="62">
        <v>30</v>
      </c>
      <c r="S20" s="62"/>
      <c r="T20" s="63"/>
      <c r="U20" s="62"/>
      <c r="V20" s="74"/>
      <c r="W20" s="71"/>
    </row>
    <row r="21" ht="16.5" customHeight="1" spans="1:23">
      <c r="A21" s="39" t="s">
        <v>143</v>
      </c>
      <c r="B21" s="61">
        <f t="shared" si="13"/>
        <v>30</v>
      </c>
      <c r="C21" s="61"/>
      <c r="D21" s="61">
        <f t="shared" si="7"/>
        <v>0</v>
      </c>
      <c r="E21" s="62"/>
      <c r="F21" s="62"/>
      <c r="G21" s="63"/>
      <c r="H21" s="62"/>
      <c r="I21" s="63"/>
      <c r="J21" s="62"/>
      <c r="K21" s="56">
        <f t="shared" si="1"/>
        <v>0</v>
      </c>
      <c r="L21" s="62"/>
      <c r="M21" s="62"/>
      <c r="N21" s="56">
        <f t="shared" si="3"/>
        <v>0</v>
      </c>
      <c r="O21" s="63"/>
      <c r="P21" s="62"/>
      <c r="Q21" s="56">
        <f t="shared" si="4"/>
        <v>30</v>
      </c>
      <c r="R21" s="62">
        <v>30</v>
      </c>
      <c r="S21" s="62"/>
      <c r="T21" s="63"/>
      <c r="U21" s="62"/>
      <c r="V21" s="74"/>
      <c r="W21" s="71"/>
    </row>
    <row r="22" ht="16.5" customHeight="1" spans="1:23">
      <c r="A22" s="39" t="s">
        <v>144</v>
      </c>
      <c r="B22" s="61">
        <f t="shared" si="13"/>
        <v>30</v>
      </c>
      <c r="C22" s="61"/>
      <c r="D22" s="61">
        <f t="shared" si="7"/>
        <v>0</v>
      </c>
      <c r="E22" s="62"/>
      <c r="F22" s="62"/>
      <c r="G22" s="63"/>
      <c r="H22" s="62"/>
      <c r="I22" s="63"/>
      <c r="J22" s="62"/>
      <c r="K22" s="56">
        <f t="shared" si="1"/>
        <v>0</v>
      </c>
      <c r="L22" s="62"/>
      <c r="M22" s="62"/>
      <c r="N22" s="56">
        <f t="shared" si="3"/>
        <v>0</v>
      </c>
      <c r="O22" s="63"/>
      <c r="P22" s="62"/>
      <c r="Q22" s="56">
        <f t="shared" si="4"/>
        <v>30</v>
      </c>
      <c r="R22" s="62">
        <v>30</v>
      </c>
      <c r="S22" s="62"/>
      <c r="T22" s="63"/>
      <c r="U22" s="62"/>
      <c r="V22" s="74"/>
      <c r="W22" s="71"/>
    </row>
    <row r="23" ht="16.5" customHeight="1" spans="1:22">
      <c r="A23" s="39" t="s">
        <v>145</v>
      </c>
      <c r="B23" s="61">
        <f t="shared" si="13"/>
        <v>30</v>
      </c>
      <c r="C23" s="61"/>
      <c r="D23" s="61">
        <f t="shared" si="7"/>
        <v>0</v>
      </c>
      <c r="E23" s="62"/>
      <c r="F23" s="62"/>
      <c r="G23" s="62"/>
      <c r="H23" s="62"/>
      <c r="I23" s="62"/>
      <c r="J23" s="62"/>
      <c r="K23" s="56">
        <f t="shared" si="1"/>
        <v>0</v>
      </c>
      <c r="L23" s="62"/>
      <c r="M23" s="62"/>
      <c r="N23" s="56">
        <f t="shared" si="3"/>
        <v>0</v>
      </c>
      <c r="O23" s="62"/>
      <c r="P23" s="62"/>
      <c r="Q23" s="56">
        <f t="shared" si="4"/>
        <v>30</v>
      </c>
      <c r="R23" s="63">
        <v>30</v>
      </c>
      <c r="S23" s="63"/>
      <c r="T23" s="62"/>
      <c r="U23" s="62"/>
      <c r="V23" s="74"/>
    </row>
    <row r="24" ht="16.5" customHeight="1" spans="1:22">
      <c r="A24" s="39" t="s">
        <v>146</v>
      </c>
      <c r="B24" s="61">
        <f t="shared" si="13"/>
        <v>47</v>
      </c>
      <c r="C24" s="61"/>
      <c r="D24" s="61">
        <f t="shared" si="7"/>
        <v>0</v>
      </c>
      <c r="E24" s="62"/>
      <c r="F24" s="62"/>
      <c r="G24" s="62"/>
      <c r="H24" s="62"/>
      <c r="I24" s="62"/>
      <c r="J24" s="62"/>
      <c r="K24" s="56">
        <f t="shared" si="1"/>
        <v>0</v>
      </c>
      <c r="L24" s="62"/>
      <c r="M24" s="62"/>
      <c r="N24" s="56">
        <f t="shared" si="3"/>
        <v>17</v>
      </c>
      <c r="O24" s="62">
        <v>17</v>
      </c>
      <c r="P24" s="62"/>
      <c r="Q24" s="56">
        <f t="shared" si="4"/>
        <v>30</v>
      </c>
      <c r="R24" s="63">
        <v>30</v>
      </c>
      <c r="S24" s="63"/>
      <c r="T24" s="62"/>
      <c r="U24" s="62"/>
      <c r="V24" s="74"/>
    </row>
    <row r="25" ht="16.5" customHeight="1" spans="1:22">
      <c r="A25" s="64" t="s">
        <v>147</v>
      </c>
      <c r="B25" s="61">
        <f t="shared" si="13"/>
        <v>59</v>
      </c>
      <c r="C25" s="61"/>
      <c r="D25" s="61">
        <f t="shared" si="7"/>
        <v>0</v>
      </c>
      <c r="E25" s="62"/>
      <c r="F25" s="62"/>
      <c r="G25" s="62"/>
      <c r="H25" s="62"/>
      <c r="I25" s="62"/>
      <c r="J25" s="62"/>
      <c r="K25" s="56">
        <f t="shared" si="1"/>
        <v>0</v>
      </c>
      <c r="L25" s="62"/>
      <c r="M25" s="62"/>
      <c r="N25" s="56">
        <f t="shared" si="3"/>
        <v>29</v>
      </c>
      <c r="O25" s="62">
        <v>29</v>
      </c>
      <c r="P25" s="62"/>
      <c r="Q25" s="56">
        <f t="shared" si="4"/>
        <v>30</v>
      </c>
      <c r="R25" s="63">
        <v>30</v>
      </c>
      <c r="S25" s="63"/>
      <c r="T25" s="62"/>
      <c r="U25" s="62"/>
      <c r="V25" s="74"/>
    </row>
    <row r="26" ht="16.5" customHeight="1" spans="1:22">
      <c r="A26" s="39" t="s">
        <v>148</v>
      </c>
      <c r="B26" s="61">
        <f t="shared" si="13"/>
        <v>52</v>
      </c>
      <c r="C26" s="61"/>
      <c r="D26" s="61">
        <f t="shared" si="7"/>
        <v>22</v>
      </c>
      <c r="E26" s="62"/>
      <c r="F26" s="62"/>
      <c r="G26" s="62"/>
      <c r="H26" s="62"/>
      <c r="I26" s="62">
        <v>22</v>
      </c>
      <c r="J26" s="62"/>
      <c r="K26" s="56">
        <f t="shared" si="1"/>
        <v>0</v>
      </c>
      <c r="L26" s="62"/>
      <c r="M26" s="62"/>
      <c r="N26" s="56">
        <f t="shared" si="3"/>
        <v>0</v>
      </c>
      <c r="O26" s="62"/>
      <c r="P26" s="62"/>
      <c r="Q26" s="56">
        <f t="shared" si="4"/>
        <v>30</v>
      </c>
      <c r="R26" s="63">
        <v>30</v>
      </c>
      <c r="S26" s="63"/>
      <c r="T26" s="62"/>
      <c r="U26" s="62"/>
      <c r="V26" s="74"/>
    </row>
    <row r="27" ht="16.5" customHeight="1" spans="1:22">
      <c r="A27" s="39" t="s">
        <v>149</v>
      </c>
      <c r="B27" s="61">
        <f t="shared" si="13"/>
        <v>61</v>
      </c>
      <c r="C27" s="61"/>
      <c r="D27" s="61">
        <f t="shared" si="7"/>
        <v>30</v>
      </c>
      <c r="E27" s="62"/>
      <c r="F27" s="62"/>
      <c r="G27" s="62"/>
      <c r="H27" s="62"/>
      <c r="I27" s="62"/>
      <c r="J27" s="62">
        <v>30</v>
      </c>
      <c r="K27" s="56">
        <f t="shared" si="1"/>
        <v>0</v>
      </c>
      <c r="L27" s="62"/>
      <c r="M27" s="62"/>
      <c r="N27" s="56">
        <f t="shared" si="3"/>
        <v>31</v>
      </c>
      <c r="O27" s="62">
        <v>31</v>
      </c>
      <c r="P27" s="62"/>
      <c r="Q27" s="56">
        <f t="shared" si="4"/>
        <v>0</v>
      </c>
      <c r="R27" s="63"/>
      <c r="S27" s="63"/>
      <c r="T27" s="62"/>
      <c r="U27" s="62"/>
      <c r="V27" s="74"/>
    </row>
    <row r="28" ht="16.5" customHeight="1" spans="1:22">
      <c r="A28" s="39" t="s">
        <v>150</v>
      </c>
      <c r="B28" s="61">
        <f t="shared" si="13"/>
        <v>30</v>
      </c>
      <c r="C28" s="61"/>
      <c r="D28" s="61">
        <f t="shared" si="7"/>
        <v>0</v>
      </c>
      <c r="E28" s="62"/>
      <c r="F28" s="62"/>
      <c r="G28" s="62"/>
      <c r="H28" s="62"/>
      <c r="I28" s="62"/>
      <c r="J28" s="62"/>
      <c r="K28" s="56">
        <f t="shared" si="1"/>
        <v>0</v>
      </c>
      <c r="L28" s="62"/>
      <c r="M28" s="62"/>
      <c r="N28" s="56">
        <f t="shared" si="3"/>
        <v>0</v>
      </c>
      <c r="O28" s="62"/>
      <c r="P28" s="62"/>
      <c r="Q28" s="56">
        <f t="shared" si="4"/>
        <v>30</v>
      </c>
      <c r="R28" s="63">
        <v>30</v>
      </c>
      <c r="S28" s="63"/>
      <c r="T28" s="62"/>
      <c r="U28" s="62"/>
      <c r="V28" s="74"/>
    </row>
    <row r="29" ht="16.5" customHeight="1" spans="1:22">
      <c r="A29" s="39" t="s">
        <v>151</v>
      </c>
      <c r="B29" s="61">
        <f t="shared" si="13"/>
        <v>30</v>
      </c>
      <c r="C29" s="61"/>
      <c r="D29" s="61">
        <f t="shared" si="7"/>
        <v>0</v>
      </c>
      <c r="E29" s="62"/>
      <c r="F29" s="62"/>
      <c r="G29" s="62"/>
      <c r="H29" s="62"/>
      <c r="I29" s="62"/>
      <c r="J29" s="62"/>
      <c r="K29" s="56">
        <f t="shared" si="1"/>
        <v>0</v>
      </c>
      <c r="L29" s="62"/>
      <c r="M29" s="62"/>
      <c r="N29" s="56">
        <f t="shared" si="3"/>
        <v>0</v>
      </c>
      <c r="O29" s="62"/>
      <c r="P29" s="62"/>
      <c r="Q29" s="56">
        <f t="shared" si="4"/>
        <v>30</v>
      </c>
      <c r="R29" s="63">
        <v>30</v>
      </c>
      <c r="S29" s="63"/>
      <c r="T29" s="62"/>
      <c r="U29" s="62"/>
      <c r="V29" s="74"/>
    </row>
    <row r="30" ht="16.5" customHeight="1" spans="1:22">
      <c r="A30" s="39" t="s">
        <v>152</v>
      </c>
      <c r="B30" s="61">
        <f t="shared" si="13"/>
        <v>30</v>
      </c>
      <c r="C30" s="61"/>
      <c r="D30" s="61">
        <f t="shared" si="7"/>
        <v>0</v>
      </c>
      <c r="E30" s="62"/>
      <c r="F30" s="62"/>
      <c r="G30" s="62"/>
      <c r="H30" s="62"/>
      <c r="I30" s="62"/>
      <c r="J30" s="62"/>
      <c r="K30" s="56">
        <f t="shared" si="1"/>
        <v>0</v>
      </c>
      <c r="L30" s="62"/>
      <c r="M30" s="62"/>
      <c r="N30" s="56">
        <f t="shared" si="3"/>
        <v>0</v>
      </c>
      <c r="O30" s="62"/>
      <c r="P30" s="62"/>
      <c r="Q30" s="56">
        <f t="shared" si="4"/>
        <v>30</v>
      </c>
      <c r="R30" s="63">
        <v>30</v>
      </c>
      <c r="S30" s="63"/>
      <c r="T30" s="62"/>
      <c r="U30" s="62"/>
      <c r="V30" s="74"/>
    </row>
    <row r="31" ht="16.5" customHeight="1" spans="1:28">
      <c r="A31" s="57" t="s">
        <v>54</v>
      </c>
      <c r="B31" s="59">
        <f t="shared" si="13"/>
        <v>9950</v>
      </c>
      <c r="C31" s="59"/>
      <c r="D31" s="59">
        <f t="shared" si="7"/>
        <v>2758</v>
      </c>
      <c r="E31" s="58">
        <f t="shared" ref="E31:J31" si="14">E32+SUM(E37:E40)+SUM(E43:E48)+SUM(E52:E55)+SUM(E57:E59)+SUM(E61:E66)+SUM(E69:E71)+SUM(E72:E73)+SUM(E76:E80)+SUM(E83:E87)+E95</f>
        <v>1290</v>
      </c>
      <c r="F31" s="58">
        <f t="shared" si="14"/>
        <v>800</v>
      </c>
      <c r="G31" s="58"/>
      <c r="H31" s="58">
        <f t="shared" si="14"/>
        <v>300</v>
      </c>
      <c r="I31" s="58">
        <f t="shared" si="14"/>
        <v>278</v>
      </c>
      <c r="J31" s="58">
        <f t="shared" si="14"/>
        <v>90</v>
      </c>
      <c r="K31" s="58">
        <f t="shared" si="1"/>
        <v>5162</v>
      </c>
      <c r="L31" s="58">
        <f t="shared" ref="L31:P31" si="15">L32+SUM(L37:L40)+SUM(L43:L48)+SUM(L52:L55)+SUM(L57:L59)+SUM(L61:L66)+SUM(L69:L71)+SUM(L72:L73)+SUM(L76:L80)+SUM(L83:L87)+L95</f>
        <v>4362</v>
      </c>
      <c r="M31" s="58">
        <f t="shared" si="15"/>
        <v>800</v>
      </c>
      <c r="N31" s="58">
        <f t="shared" si="3"/>
        <v>890</v>
      </c>
      <c r="O31" s="58">
        <f t="shared" si="15"/>
        <v>890</v>
      </c>
      <c r="P31" s="58">
        <f t="shared" si="15"/>
        <v>0</v>
      </c>
      <c r="Q31" s="58">
        <f t="shared" si="4"/>
        <v>1140</v>
      </c>
      <c r="R31" s="58">
        <f t="shared" ref="R31:T31" si="16">R32+SUM(R37:R40)+SUM(R43:R48)+SUM(R52:R55)+SUM(R57:R59)+SUM(R61:R66)+SUM(R69:R71)+SUM(R72:R73)+SUM(R76:R80)+SUM(R83:R87)+R95</f>
        <v>645</v>
      </c>
      <c r="S31" s="58">
        <f t="shared" si="16"/>
        <v>420</v>
      </c>
      <c r="T31" s="58">
        <f t="shared" si="16"/>
        <v>75</v>
      </c>
      <c r="U31" s="58"/>
      <c r="V31" s="72"/>
      <c r="W31" s="71"/>
      <c r="X31" s="71"/>
      <c r="Y31" s="71"/>
      <c r="Z31" s="71"/>
      <c r="AA31" s="71"/>
      <c r="AB31" s="71"/>
    </row>
    <row r="32" ht="16.5" customHeight="1" spans="1:22">
      <c r="A32" s="65" t="s">
        <v>153</v>
      </c>
      <c r="B32" s="61">
        <f t="shared" si="13"/>
        <v>564</v>
      </c>
      <c r="C32" s="61"/>
      <c r="D32" s="61">
        <f t="shared" si="7"/>
        <v>101</v>
      </c>
      <c r="E32" s="61"/>
      <c r="F32" s="61">
        <f t="shared" ref="F32:J32" si="17">SUM(F33:F36)</f>
        <v>5</v>
      </c>
      <c r="G32" s="61"/>
      <c r="H32" s="61"/>
      <c r="I32" s="61">
        <f t="shared" si="17"/>
        <v>96</v>
      </c>
      <c r="J32" s="61">
        <f t="shared" si="17"/>
        <v>0</v>
      </c>
      <c r="K32" s="56">
        <f t="shared" si="1"/>
        <v>373</v>
      </c>
      <c r="L32" s="61">
        <f t="shared" ref="L32:P32" si="18">SUM(L33:L36)</f>
        <v>373</v>
      </c>
      <c r="M32" s="61"/>
      <c r="N32" s="56">
        <f t="shared" si="3"/>
        <v>30</v>
      </c>
      <c r="O32" s="61">
        <f t="shared" si="18"/>
        <v>30</v>
      </c>
      <c r="P32" s="61">
        <f t="shared" si="18"/>
        <v>0</v>
      </c>
      <c r="Q32" s="56">
        <f t="shared" si="4"/>
        <v>60</v>
      </c>
      <c r="R32" s="61">
        <f t="shared" ref="R32:T32" si="19">SUM(R33:R36)</f>
        <v>60</v>
      </c>
      <c r="S32" s="61">
        <f t="shared" si="19"/>
        <v>0</v>
      </c>
      <c r="T32" s="61">
        <f t="shared" si="19"/>
        <v>0</v>
      </c>
      <c r="U32" s="61"/>
      <c r="V32" s="74"/>
    </row>
    <row r="33" ht="15.75" customHeight="1" spans="1:22">
      <c r="A33" s="39" t="s">
        <v>57</v>
      </c>
      <c r="B33" s="61">
        <f t="shared" si="13"/>
        <v>178</v>
      </c>
      <c r="C33" s="61"/>
      <c r="D33" s="61">
        <f t="shared" si="7"/>
        <v>96</v>
      </c>
      <c r="E33" s="62"/>
      <c r="F33" s="62"/>
      <c r="G33" s="62"/>
      <c r="H33" s="62"/>
      <c r="I33" s="62">
        <v>96</v>
      </c>
      <c r="J33" s="62"/>
      <c r="K33" s="56">
        <f t="shared" si="1"/>
        <v>52</v>
      </c>
      <c r="L33" s="62">
        <v>52</v>
      </c>
      <c r="M33" s="62"/>
      <c r="N33" s="56">
        <f t="shared" si="3"/>
        <v>0</v>
      </c>
      <c r="O33" s="62"/>
      <c r="P33" s="62"/>
      <c r="Q33" s="56">
        <f t="shared" si="4"/>
        <v>30</v>
      </c>
      <c r="R33" s="62">
        <v>30</v>
      </c>
      <c r="S33" s="62"/>
      <c r="T33" s="62"/>
      <c r="U33" s="62"/>
      <c r="V33" s="74"/>
    </row>
    <row r="34" ht="16.5" customHeight="1" spans="1:22">
      <c r="A34" s="39" t="s">
        <v>58</v>
      </c>
      <c r="B34" s="61">
        <f t="shared" si="13"/>
        <v>40</v>
      </c>
      <c r="C34" s="61"/>
      <c r="D34" s="61">
        <f t="shared" si="7"/>
        <v>0</v>
      </c>
      <c r="E34" s="62"/>
      <c r="F34" s="62"/>
      <c r="G34" s="62"/>
      <c r="H34" s="62"/>
      <c r="I34" s="62"/>
      <c r="J34" s="62"/>
      <c r="K34" s="56">
        <f t="shared" si="1"/>
        <v>36</v>
      </c>
      <c r="L34" s="62">
        <v>36</v>
      </c>
      <c r="M34" s="62"/>
      <c r="N34" s="56">
        <f t="shared" si="3"/>
        <v>4</v>
      </c>
      <c r="O34" s="62">
        <v>4</v>
      </c>
      <c r="P34" s="62"/>
      <c r="Q34" s="56">
        <f t="shared" si="4"/>
        <v>0</v>
      </c>
      <c r="R34" s="62"/>
      <c r="S34" s="62"/>
      <c r="T34" s="62"/>
      <c r="U34" s="62"/>
      <c r="V34" s="74"/>
    </row>
    <row r="35" ht="16.5" customHeight="1" spans="1:22">
      <c r="A35" s="39" t="s">
        <v>59</v>
      </c>
      <c r="B35" s="61">
        <f t="shared" si="13"/>
        <v>130</v>
      </c>
      <c r="C35" s="61"/>
      <c r="D35" s="61">
        <f t="shared" si="7"/>
        <v>5</v>
      </c>
      <c r="E35" s="62"/>
      <c r="F35" s="62">
        <v>5</v>
      </c>
      <c r="G35" s="62"/>
      <c r="H35" s="62"/>
      <c r="I35" s="62"/>
      <c r="J35" s="62"/>
      <c r="K35" s="56">
        <f t="shared" si="1"/>
        <v>73</v>
      </c>
      <c r="L35" s="62">
        <v>73</v>
      </c>
      <c r="M35" s="62"/>
      <c r="N35" s="56">
        <f t="shared" si="3"/>
        <v>22</v>
      </c>
      <c r="O35" s="62">
        <v>22</v>
      </c>
      <c r="P35" s="62"/>
      <c r="Q35" s="56">
        <f t="shared" si="4"/>
        <v>30</v>
      </c>
      <c r="R35" s="62">
        <v>30</v>
      </c>
      <c r="S35" s="62"/>
      <c r="T35" s="62"/>
      <c r="U35" s="62"/>
      <c r="V35" s="74"/>
    </row>
    <row r="36" s="41" customFormat="1" ht="16.5" customHeight="1" spans="1:22">
      <c r="A36" s="39" t="s">
        <v>60</v>
      </c>
      <c r="B36" s="61">
        <f t="shared" si="13"/>
        <v>216</v>
      </c>
      <c r="C36" s="61"/>
      <c r="D36" s="61">
        <f t="shared" si="7"/>
        <v>0</v>
      </c>
      <c r="E36" s="63"/>
      <c r="F36" s="63"/>
      <c r="G36" s="63"/>
      <c r="H36" s="63"/>
      <c r="I36" s="63"/>
      <c r="J36" s="63"/>
      <c r="K36" s="56">
        <f t="shared" si="1"/>
        <v>212</v>
      </c>
      <c r="L36" s="63">
        <v>212</v>
      </c>
      <c r="M36" s="63"/>
      <c r="N36" s="56">
        <f t="shared" si="3"/>
        <v>4</v>
      </c>
      <c r="O36" s="63">
        <v>4</v>
      </c>
      <c r="P36" s="63"/>
      <c r="Q36" s="56">
        <f t="shared" si="4"/>
        <v>0</v>
      </c>
      <c r="R36" s="63"/>
      <c r="S36" s="63"/>
      <c r="T36" s="63"/>
      <c r="U36" s="63"/>
      <c r="V36" s="76"/>
    </row>
    <row r="37" ht="16.5" customHeight="1" spans="1:22">
      <c r="A37" s="39" t="s">
        <v>154</v>
      </c>
      <c r="B37" s="61">
        <f t="shared" si="13"/>
        <v>127</v>
      </c>
      <c r="C37" s="61"/>
      <c r="D37" s="61">
        <f t="shared" si="7"/>
        <v>0</v>
      </c>
      <c r="E37" s="62"/>
      <c r="F37" s="62"/>
      <c r="G37" s="62"/>
      <c r="H37" s="62"/>
      <c r="I37" s="62"/>
      <c r="J37" s="62"/>
      <c r="K37" s="56">
        <f t="shared" si="1"/>
        <v>127</v>
      </c>
      <c r="L37" s="62">
        <v>127</v>
      </c>
      <c r="M37" s="62"/>
      <c r="N37" s="56">
        <f t="shared" si="3"/>
        <v>0</v>
      </c>
      <c r="O37" s="62"/>
      <c r="P37" s="62"/>
      <c r="Q37" s="56">
        <f t="shared" si="4"/>
        <v>0</v>
      </c>
      <c r="R37" s="62"/>
      <c r="S37" s="62"/>
      <c r="T37" s="62"/>
      <c r="U37" s="62"/>
      <c r="V37" s="74"/>
    </row>
    <row r="38" ht="16.5" customHeight="1" spans="1:22">
      <c r="A38" s="39" t="s">
        <v>155</v>
      </c>
      <c r="B38" s="61">
        <f t="shared" si="13"/>
        <v>328</v>
      </c>
      <c r="C38" s="61"/>
      <c r="D38" s="61">
        <f t="shared" si="7"/>
        <v>0</v>
      </c>
      <c r="E38" s="62"/>
      <c r="F38" s="62"/>
      <c r="G38" s="62"/>
      <c r="H38" s="62"/>
      <c r="I38" s="62"/>
      <c r="J38" s="62"/>
      <c r="K38" s="56">
        <f t="shared" si="1"/>
        <v>328</v>
      </c>
      <c r="L38" s="62">
        <v>328</v>
      </c>
      <c r="M38" s="62"/>
      <c r="N38" s="56">
        <f t="shared" si="3"/>
        <v>0</v>
      </c>
      <c r="O38" s="62"/>
      <c r="P38" s="62"/>
      <c r="Q38" s="56">
        <f t="shared" si="4"/>
        <v>0</v>
      </c>
      <c r="R38" s="62"/>
      <c r="S38" s="62"/>
      <c r="T38" s="62"/>
      <c r="U38" s="62"/>
      <c r="V38" s="74"/>
    </row>
    <row r="39" ht="16.5" customHeight="1" spans="1:22">
      <c r="A39" s="39" t="s">
        <v>156</v>
      </c>
      <c r="B39" s="61">
        <f t="shared" si="13"/>
        <v>348</v>
      </c>
      <c r="C39" s="61"/>
      <c r="D39" s="61">
        <f t="shared" si="7"/>
        <v>0</v>
      </c>
      <c r="E39" s="62"/>
      <c r="F39" s="62"/>
      <c r="G39" s="62"/>
      <c r="H39" s="62"/>
      <c r="I39" s="62"/>
      <c r="J39" s="62"/>
      <c r="K39" s="56">
        <f t="shared" si="1"/>
        <v>348</v>
      </c>
      <c r="L39" s="62">
        <v>348</v>
      </c>
      <c r="M39" s="62"/>
      <c r="N39" s="56">
        <f t="shared" si="3"/>
        <v>0</v>
      </c>
      <c r="O39" s="62"/>
      <c r="P39" s="62"/>
      <c r="Q39" s="56">
        <f t="shared" si="4"/>
        <v>0</v>
      </c>
      <c r="R39" s="62"/>
      <c r="S39" s="62"/>
      <c r="T39" s="62"/>
      <c r="U39" s="62"/>
      <c r="V39" s="74"/>
    </row>
    <row r="40" ht="16.5" customHeight="1" spans="1:22">
      <c r="A40" s="65" t="s">
        <v>157</v>
      </c>
      <c r="B40" s="61">
        <f t="shared" si="13"/>
        <v>49</v>
      </c>
      <c r="C40" s="61"/>
      <c r="D40" s="61">
        <f t="shared" si="7"/>
        <v>0</v>
      </c>
      <c r="E40" s="61"/>
      <c r="F40" s="61">
        <f t="shared" ref="F40:J40" si="20">SUM(F41:F42)</f>
        <v>0</v>
      </c>
      <c r="G40" s="61"/>
      <c r="H40" s="61"/>
      <c r="I40" s="61">
        <f t="shared" si="20"/>
        <v>0</v>
      </c>
      <c r="J40" s="61">
        <f t="shared" si="20"/>
        <v>0</v>
      </c>
      <c r="K40" s="56">
        <f t="shared" si="1"/>
        <v>0</v>
      </c>
      <c r="L40" s="61">
        <f>SUM(L41:L42)</f>
        <v>0</v>
      </c>
      <c r="M40" s="61"/>
      <c r="N40" s="56">
        <f t="shared" si="3"/>
        <v>49</v>
      </c>
      <c r="O40" s="61">
        <f t="shared" ref="O40:T40" si="21">SUM(O41:O42)</f>
        <v>49</v>
      </c>
      <c r="P40" s="61"/>
      <c r="Q40" s="56">
        <f t="shared" si="4"/>
        <v>0</v>
      </c>
      <c r="R40" s="61">
        <f t="shared" si="21"/>
        <v>0</v>
      </c>
      <c r="S40" s="61"/>
      <c r="T40" s="61">
        <f t="shared" si="21"/>
        <v>0</v>
      </c>
      <c r="U40" s="62"/>
      <c r="V40" s="74"/>
    </row>
    <row r="41" ht="16.5" customHeight="1" spans="1:22">
      <c r="A41" s="39" t="s">
        <v>66</v>
      </c>
      <c r="B41" s="61">
        <f t="shared" si="13"/>
        <v>31</v>
      </c>
      <c r="C41" s="61"/>
      <c r="D41" s="61">
        <f t="shared" si="7"/>
        <v>0</v>
      </c>
      <c r="E41" s="62"/>
      <c r="F41" s="62"/>
      <c r="G41" s="62"/>
      <c r="H41" s="62"/>
      <c r="I41" s="62"/>
      <c r="J41" s="62"/>
      <c r="K41" s="56">
        <f t="shared" si="1"/>
        <v>0</v>
      </c>
      <c r="L41" s="62"/>
      <c r="M41" s="62"/>
      <c r="N41" s="56">
        <f t="shared" si="3"/>
        <v>31</v>
      </c>
      <c r="O41" s="62">
        <v>31</v>
      </c>
      <c r="P41" s="62"/>
      <c r="Q41" s="56">
        <f t="shared" si="4"/>
        <v>0</v>
      </c>
      <c r="R41" s="62"/>
      <c r="S41" s="62"/>
      <c r="T41" s="62"/>
      <c r="U41" s="62"/>
      <c r="V41" s="74"/>
    </row>
    <row r="42" ht="16.5" customHeight="1" spans="1:22">
      <c r="A42" s="39" t="s">
        <v>67</v>
      </c>
      <c r="B42" s="61">
        <f t="shared" si="13"/>
        <v>18</v>
      </c>
      <c r="C42" s="61"/>
      <c r="D42" s="61">
        <f t="shared" si="7"/>
        <v>0</v>
      </c>
      <c r="E42" s="62"/>
      <c r="F42" s="62"/>
      <c r="G42" s="62"/>
      <c r="H42" s="62"/>
      <c r="I42" s="62"/>
      <c r="J42" s="62"/>
      <c r="K42" s="56">
        <f t="shared" si="1"/>
        <v>0</v>
      </c>
      <c r="L42" s="62"/>
      <c r="M42" s="62"/>
      <c r="N42" s="56">
        <f t="shared" si="3"/>
        <v>18</v>
      </c>
      <c r="O42" s="62">
        <v>18</v>
      </c>
      <c r="P42" s="62"/>
      <c r="Q42" s="56">
        <f t="shared" si="4"/>
        <v>0</v>
      </c>
      <c r="R42" s="62"/>
      <c r="S42" s="62"/>
      <c r="T42" s="62"/>
      <c r="U42" s="62"/>
      <c r="V42" s="74"/>
    </row>
    <row r="43" ht="16.5" customHeight="1" spans="1:22">
      <c r="A43" s="39" t="s">
        <v>158</v>
      </c>
      <c r="B43" s="61">
        <f t="shared" si="13"/>
        <v>34</v>
      </c>
      <c r="C43" s="61"/>
      <c r="D43" s="61">
        <f t="shared" si="7"/>
        <v>0</v>
      </c>
      <c r="E43" s="62"/>
      <c r="F43" s="62"/>
      <c r="G43" s="62"/>
      <c r="H43" s="62"/>
      <c r="I43" s="62"/>
      <c r="J43" s="62"/>
      <c r="K43" s="56">
        <f t="shared" si="1"/>
        <v>0</v>
      </c>
      <c r="L43" s="62"/>
      <c r="M43" s="62"/>
      <c r="N43" s="56">
        <f t="shared" si="3"/>
        <v>4</v>
      </c>
      <c r="O43" s="62">
        <v>4</v>
      </c>
      <c r="P43" s="62"/>
      <c r="Q43" s="56">
        <f t="shared" si="4"/>
        <v>30</v>
      </c>
      <c r="R43" s="62">
        <v>30</v>
      </c>
      <c r="S43" s="62"/>
      <c r="T43" s="62"/>
      <c r="U43" s="62"/>
      <c r="V43" s="74"/>
    </row>
    <row r="44" ht="16.5" customHeight="1" spans="1:22">
      <c r="A44" s="39" t="s">
        <v>159</v>
      </c>
      <c r="B44" s="61">
        <f t="shared" si="13"/>
        <v>133</v>
      </c>
      <c r="C44" s="61"/>
      <c r="D44" s="61">
        <f t="shared" si="7"/>
        <v>87</v>
      </c>
      <c r="E44" s="62"/>
      <c r="F44" s="62"/>
      <c r="G44" s="62"/>
      <c r="H44" s="62"/>
      <c r="I44" s="62">
        <v>87</v>
      </c>
      <c r="J44" s="62"/>
      <c r="K44" s="56">
        <f t="shared" si="1"/>
        <v>0</v>
      </c>
      <c r="L44" s="62"/>
      <c r="M44" s="62"/>
      <c r="N44" s="56">
        <f t="shared" si="3"/>
        <v>16</v>
      </c>
      <c r="O44" s="62">
        <v>16</v>
      </c>
      <c r="P44" s="62"/>
      <c r="Q44" s="56">
        <f t="shared" si="4"/>
        <v>30</v>
      </c>
      <c r="R44" s="62">
        <v>30</v>
      </c>
      <c r="S44" s="62"/>
      <c r="T44" s="62"/>
      <c r="U44" s="62"/>
      <c r="V44" s="74"/>
    </row>
    <row r="45" ht="16.5" customHeight="1" spans="1:22">
      <c r="A45" s="39" t="s">
        <v>160</v>
      </c>
      <c r="B45" s="61">
        <f t="shared" si="13"/>
        <v>13</v>
      </c>
      <c r="C45" s="61"/>
      <c r="D45" s="61">
        <f t="shared" si="7"/>
        <v>10</v>
      </c>
      <c r="E45" s="62"/>
      <c r="F45" s="62">
        <v>10</v>
      </c>
      <c r="G45" s="62"/>
      <c r="H45" s="62"/>
      <c r="I45" s="62"/>
      <c r="J45" s="62"/>
      <c r="K45" s="56">
        <f t="shared" si="1"/>
        <v>0</v>
      </c>
      <c r="L45" s="62"/>
      <c r="M45" s="62"/>
      <c r="N45" s="56">
        <f t="shared" si="3"/>
        <v>3</v>
      </c>
      <c r="O45" s="62">
        <v>3</v>
      </c>
      <c r="P45" s="62"/>
      <c r="Q45" s="56">
        <f t="shared" si="4"/>
        <v>0</v>
      </c>
      <c r="R45" s="62"/>
      <c r="S45" s="62"/>
      <c r="T45" s="62"/>
      <c r="U45" s="62"/>
      <c r="V45" s="74"/>
    </row>
    <row r="46" ht="16.5" customHeight="1" spans="1:22">
      <c r="A46" s="39" t="s">
        <v>161</v>
      </c>
      <c r="B46" s="61">
        <f t="shared" si="13"/>
        <v>65</v>
      </c>
      <c r="C46" s="61"/>
      <c r="D46" s="61">
        <f t="shared" si="7"/>
        <v>35</v>
      </c>
      <c r="E46" s="62"/>
      <c r="F46" s="62">
        <v>5</v>
      </c>
      <c r="G46" s="62"/>
      <c r="H46" s="62"/>
      <c r="I46" s="62"/>
      <c r="J46" s="62">
        <v>30</v>
      </c>
      <c r="K46" s="56">
        <f t="shared" si="1"/>
        <v>0</v>
      </c>
      <c r="L46" s="62"/>
      <c r="M46" s="62"/>
      <c r="N46" s="56">
        <f t="shared" si="3"/>
        <v>0</v>
      </c>
      <c r="O46" s="62"/>
      <c r="P46" s="62"/>
      <c r="Q46" s="56">
        <f t="shared" si="4"/>
        <v>30</v>
      </c>
      <c r="R46" s="62">
        <v>30</v>
      </c>
      <c r="S46" s="62"/>
      <c r="T46" s="62"/>
      <c r="U46" s="62"/>
      <c r="V46" s="74"/>
    </row>
    <row r="47" ht="16.5" customHeight="1" spans="1:22">
      <c r="A47" s="39" t="s">
        <v>162</v>
      </c>
      <c r="B47" s="61">
        <f t="shared" si="13"/>
        <v>54</v>
      </c>
      <c r="C47" s="61"/>
      <c r="D47" s="61">
        <f t="shared" si="7"/>
        <v>5</v>
      </c>
      <c r="E47" s="62"/>
      <c r="F47" s="62">
        <v>5</v>
      </c>
      <c r="G47" s="62"/>
      <c r="H47" s="62"/>
      <c r="I47" s="62"/>
      <c r="J47" s="62"/>
      <c r="K47" s="56">
        <f t="shared" si="1"/>
        <v>0</v>
      </c>
      <c r="L47" s="62"/>
      <c r="M47" s="62"/>
      <c r="N47" s="56">
        <f t="shared" si="3"/>
        <v>49</v>
      </c>
      <c r="O47" s="62">
        <v>49</v>
      </c>
      <c r="P47" s="62"/>
      <c r="Q47" s="56">
        <f t="shared" si="4"/>
        <v>0</v>
      </c>
      <c r="R47" s="62"/>
      <c r="S47" s="62"/>
      <c r="T47" s="62"/>
      <c r="U47" s="62"/>
      <c r="V47" s="74"/>
    </row>
    <row r="48" ht="16.5" customHeight="1" spans="1:22">
      <c r="A48" s="65" t="s">
        <v>163</v>
      </c>
      <c r="B48" s="61">
        <f t="shared" si="13"/>
        <v>135</v>
      </c>
      <c r="C48" s="61"/>
      <c r="D48" s="61">
        <f t="shared" si="7"/>
        <v>0</v>
      </c>
      <c r="E48" s="61"/>
      <c r="F48" s="61">
        <f t="shared" ref="F48:J48" si="22">SUM(F49:F51)</f>
        <v>0</v>
      </c>
      <c r="G48" s="61"/>
      <c r="H48" s="61"/>
      <c r="I48" s="61">
        <f t="shared" si="22"/>
        <v>0</v>
      </c>
      <c r="J48" s="61">
        <f t="shared" si="22"/>
        <v>0</v>
      </c>
      <c r="K48" s="56">
        <f t="shared" si="1"/>
        <v>59</v>
      </c>
      <c r="L48" s="61">
        <f t="shared" ref="L48:P48" si="23">SUM(L49:L51)</f>
        <v>59</v>
      </c>
      <c r="M48" s="61"/>
      <c r="N48" s="56">
        <f t="shared" si="3"/>
        <v>76</v>
      </c>
      <c r="O48" s="61">
        <f t="shared" si="23"/>
        <v>76</v>
      </c>
      <c r="P48" s="61">
        <f t="shared" si="23"/>
        <v>0</v>
      </c>
      <c r="Q48" s="56">
        <f t="shared" si="4"/>
        <v>0</v>
      </c>
      <c r="R48" s="61">
        <f>SUM(R49:R51)</f>
        <v>0</v>
      </c>
      <c r="S48" s="61"/>
      <c r="T48" s="61">
        <f>SUM(T49:T51)</f>
        <v>0</v>
      </c>
      <c r="U48" s="62"/>
      <c r="V48" s="74"/>
    </row>
    <row r="49" ht="16.5" customHeight="1" spans="1:22">
      <c r="A49" s="39" t="s">
        <v>75</v>
      </c>
      <c r="B49" s="61">
        <f t="shared" si="13"/>
        <v>76</v>
      </c>
      <c r="C49" s="61"/>
      <c r="D49" s="61">
        <f t="shared" si="7"/>
        <v>0</v>
      </c>
      <c r="E49" s="62"/>
      <c r="F49" s="62"/>
      <c r="G49" s="62"/>
      <c r="H49" s="62"/>
      <c r="I49" s="62"/>
      <c r="J49" s="62"/>
      <c r="K49" s="56">
        <f t="shared" si="1"/>
        <v>0</v>
      </c>
      <c r="L49" s="62"/>
      <c r="M49" s="62"/>
      <c r="N49" s="56">
        <f t="shared" si="3"/>
        <v>76</v>
      </c>
      <c r="O49" s="62">
        <v>76</v>
      </c>
      <c r="P49" s="62"/>
      <c r="Q49" s="56">
        <f t="shared" si="4"/>
        <v>0</v>
      </c>
      <c r="R49" s="62"/>
      <c r="S49" s="62"/>
      <c r="T49" s="62"/>
      <c r="U49" s="62"/>
      <c r="V49" s="74"/>
    </row>
    <row r="50" ht="16.5" customHeight="1" spans="1:22">
      <c r="A50" s="39" t="s">
        <v>76</v>
      </c>
      <c r="B50" s="61">
        <f t="shared" si="13"/>
        <v>43</v>
      </c>
      <c r="C50" s="61"/>
      <c r="D50" s="61">
        <f t="shared" si="7"/>
        <v>0</v>
      </c>
      <c r="E50" s="62"/>
      <c r="F50" s="62"/>
      <c r="G50" s="62"/>
      <c r="H50" s="62"/>
      <c r="I50" s="62"/>
      <c r="J50" s="62"/>
      <c r="K50" s="56">
        <f t="shared" si="1"/>
        <v>43</v>
      </c>
      <c r="L50" s="62">
        <v>43</v>
      </c>
      <c r="M50" s="62"/>
      <c r="N50" s="56">
        <f t="shared" si="3"/>
        <v>0</v>
      </c>
      <c r="O50" s="62"/>
      <c r="P50" s="62"/>
      <c r="Q50" s="56">
        <f t="shared" si="4"/>
        <v>0</v>
      </c>
      <c r="R50" s="62"/>
      <c r="S50" s="62"/>
      <c r="T50" s="62"/>
      <c r="U50" s="62"/>
      <c r="V50" s="74"/>
    </row>
    <row r="51" ht="16.5" customHeight="1" spans="1:22">
      <c r="A51" s="39" t="s">
        <v>77</v>
      </c>
      <c r="B51" s="61">
        <f t="shared" si="13"/>
        <v>16</v>
      </c>
      <c r="C51" s="61"/>
      <c r="D51" s="61">
        <f t="shared" si="7"/>
        <v>0</v>
      </c>
      <c r="E51" s="62"/>
      <c r="F51" s="62"/>
      <c r="G51" s="62"/>
      <c r="H51" s="62"/>
      <c r="I51" s="62"/>
      <c r="J51" s="62"/>
      <c r="K51" s="56">
        <f t="shared" si="1"/>
        <v>16</v>
      </c>
      <c r="L51" s="62">
        <v>16</v>
      </c>
      <c r="M51" s="62"/>
      <c r="N51" s="56">
        <f t="shared" si="3"/>
        <v>0</v>
      </c>
      <c r="O51" s="62"/>
      <c r="P51" s="62"/>
      <c r="Q51" s="56">
        <f t="shared" si="4"/>
        <v>0</v>
      </c>
      <c r="R51" s="62"/>
      <c r="S51" s="62"/>
      <c r="T51" s="62"/>
      <c r="U51" s="62"/>
      <c r="V51" s="74"/>
    </row>
    <row r="52" ht="16.5" customHeight="1" spans="1:22">
      <c r="A52" s="39" t="s">
        <v>164</v>
      </c>
      <c r="B52" s="61">
        <f t="shared" si="13"/>
        <v>249</v>
      </c>
      <c r="C52" s="61"/>
      <c r="D52" s="61">
        <f t="shared" si="7"/>
        <v>0</v>
      </c>
      <c r="E52" s="62"/>
      <c r="F52" s="62"/>
      <c r="G52" s="62"/>
      <c r="H52" s="62"/>
      <c r="I52" s="62"/>
      <c r="J52" s="62"/>
      <c r="K52" s="56">
        <f t="shared" si="1"/>
        <v>185</v>
      </c>
      <c r="L52" s="62">
        <v>185</v>
      </c>
      <c r="M52" s="62"/>
      <c r="N52" s="56">
        <f t="shared" si="3"/>
        <v>64</v>
      </c>
      <c r="O52" s="62">
        <v>64</v>
      </c>
      <c r="P52" s="62"/>
      <c r="Q52" s="56">
        <f t="shared" si="4"/>
        <v>0</v>
      </c>
      <c r="R52" s="62"/>
      <c r="S52" s="62"/>
      <c r="T52" s="62"/>
      <c r="U52" s="62"/>
      <c r="V52" s="74"/>
    </row>
    <row r="53" ht="16.5" customHeight="1" spans="1:22">
      <c r="A53" s="39" t="s">
        <v>165</v>
      </c>
      <c r="B53" s="61">
        <f t="shared" si="13"/>
        <v>201</v>
      </c>
      <c r="C53" s="61"/>
      <c r="D53" s="61">
        <f t="shared" si="7"/>
        <v>0</v>
      </c>
      <c r="E53" s="62"/>
      <c r="F53" s="62"/>
      <c r="G53" s="62"/>
      <c r="H53" s="62"/>
      <c r="I53" s="62"/>
      <c r="J53" s="62"/>
      <c r="K53" s="56">
        <f t="shared" si="1"/>
        <v>135</v>
      </c>
      <c r="L53" s="62">
        <v>135</v>
      </c>
      <c r="M53" s="62"/>
      <c r="N53" s="56">
        <f t="shared" si="3"/>
        <v>36</v>
      </c>
      <c r="O53" s="62">
        <v>36</v>
      </c>
      <c r="P53" s="62"/>
      <c r="Q53" s="56">
        <f t="shared" si="4"/>
        <v>30</v>
      </c>
      <c r="R53" s="62">
        <v>30</v>
      </c>
      <c r="S53" s="62"/>
      <c r="T53" s="62"/>
      <c r="U53" s="62"/>
      <c r="V53" s="74"/>
    </row>
    <row r="54" ht="16.5" customHeight="1" spans="1:22">
      <c r="A54" s="39" t="s">
        <v>166</v>
      </c>
      <c r="B54" s="61">
        <f t="shared" si="13"/>
        <v>473</v>
      </c>
      <c r="C54" s="61"/>
      <c r="D54" s="61">
        <f t="shared" si="7"/>
        <v>0</v>
      </c>
      <c r="E54" s="62"/>
      <c r="F54" s="62"/>
      <c r="G54" s="62"/>
      <c r="H54" s="62"/>
      <c r="I54" s="62"/>
      <c r="J54" s="62"/>
      <c r="K54" s="56">
        <f t="shared" si="1"/>
        <v>468</v>
      </c>
      <c r="L54" s="62">
        <v>468</v>
      </c>
      <c r="M54" s="62"/>
      <c r="N54" s="56">
        <f t="shared" si="3"/>
        <v>5</v>
      </c>
      <c r="O54" s="62">
        <v>5</v>
      </c>
      <c r="P54" s="62"/>
      <c r="Q54" s="56">
        <f t="shared" si="4"/>
        <v>0</v>
      </c>
      <c r="R54" s="62"/>
      <c r="S54" s="62"/>
      <c r="T54" s="62"/>
      <c r="U54" s="62"/>
      <c r="V54" s="74"/>
    </row>
    <row r="55" s="40" customFormat="1" ht="16.5" customHeight="1" spans="1:22">
      <c r="A55" s="65" t="s">
        <v>167</v>
      </c>
      <c r="B55" s="61">
        <f t="shared" si="13"/>
        <v>73</v>
      </c>
      <c r="C55" s="61"/>
      <c r="D55" s="61">
        <f t="shared" si="7"/>
        <v>0</v>
      </c>
      <c r="E55" s="61">
        <f t="shared" ref="E55:J55" si="24">SUM(E56)</f>
        <v>0</v>
      </c>
      <c r="F55" s="61">
        <f t="shared" si="24"/>
        <v>0</v>
      </c>
      <c r="G55" s="61"/>
      <c r="H55" s="61"/>
      <c r="I55" s="61">
        <f t="shared" si="24"/>
        <v>0</v>
      </c>
      <c r="J55" s="61">
        <f t="shared" si="24"/>
        <v>0</v>
      </c>
      <c r="K55" s="56">
        <f t="shared" si="1"/>
        <v>44</v>
      </c>
      <c r="L55" s="61">
        <f t="shared" ref="L55:O55" si="25">SUM(L56)</f>
        <v>0</v>
      </c>
      <c r="M55" s="61">
        <f t="shared" si="25"/>
        <v>44</v>
      </c>
      <c r="N55" s="56">
        <f t="shared" si="3"/>
        <v>29</v>
      </c>
      <c r="O55" s="61">
        <f t="shared" si="25"/>
        <v>29</v>
      </c>
      <c r="P55" s="61"/>
      <c r="Q55" s="56">
        <f t="shared" si="4"/>
        <v>0</v>
      </c>
      <c r="R55" s="61"/>
      <c r="S55" s="61"/>
      <c r="T55" s="61">
        <f>SUM(T56)</f>
        <v>0</v>
      </c>
      <c r="U55" s="61"/>
      <c r="V55" s="77"/>
    </row>
    <row r="56" s="40" customFormat="1" ht="16.5" customHeight="1" spans="1:22">
      <c r="A56" s="39" t="s">
        <v>82</v>
      </c>
      <c r="B56" s="61">
        <f t="shared" si="13"/>
        <v>73</v>
      </c>
      <c r="C56" s="61"/>
      <c r="D56" s="61">
        <f t="shared" si="7"/>
        <v>0</v>
      </c>
      <c r="E56" s="62"/>
      <c r="F56" s="61"/>
      <c r="G56" s="62"/>
      <c r="H56" s="61"/>
      <c r="I56" s="62"/>
      <c r="J56" s="61"/>
      <c r="K56" s="56">
        <f t="shared" si="1"/>
        <v>44</v>
      </c>
      <c r="L56" s="62">
        <v>0</v>
      </c>
      <c r="M56" s="62">
        <v>44</v>
      </c>
      <c r="N56" s="56">
        <f t="shared" si="3"/>
        <v>29</v>
      </c>
      <c r="O56" s="62">
        <v>29</v>
      </c>
      <c r="P56" s="62"/>
      <c r="Q56" s="56">
        <f t="shared" si="4"/>
        <v>0</v>
      </c>
      <c r="R56" s="62"/>
      <c r="S56" s="62"/>
      <c r="T56" s="62"/>
      <c r="U56" s="61"/>
      <c r="V56" s="77"/>
    </row>
    <row r="57" ht="16.5" customHeight="1" spans="1:22">
      <c r="A57" s="39" t="s">
        <v>168</v>
      </c>
      <c r="B57" s="61">
        <f t="shared" si="13"/>
        <v>91</v>
      </c>
      <c r="C57" s="61"/>
      <c r="D57" s="61">
        <f t="shared" si="7"/>
        <v>5</v>
      </c>
      <c r="E57" s="62"/>
      <c r="F57" s="62">
        <v>5</v>
      </c>
      <c r="G57" s="62"/>
      <c r="H57" s="62"/>
      <c r="I57" s="62"/>
      <c r="J57" s="62"/>
      <c r="K57" s="56">
        <f t="shared" si="1"/>
        <v>0</v>
      </c>
      <c r="L57" s="62"/>
      <c r="M57" s="62"/>
      <c r="N57" s="56">
        <f t="shared" si="3"/>
        <v>6</v>
      </c>
      <c r="O57" s="62">
        <v>6</v>
      </c>
      <c r="P57" s="62"/>
      <c r="Q57" s="56">
        <f t="shared" si="4"/>
        <v>80</v>
      </c>
      <c r="R57" s="62">
        <v>80</v>
      </c>
      <c r="S57" s="62"/>
      <c r="T57" s="62"/>
      <c r="U57" s="62"/>
      <c r="V57" s="74"/>
    </row>
    <row r="58" ht="16.5" customHeight="1" spans="1:22">
      <c r="A58" s="39" t="s">
        <v>169</v>
      </c>
      <c r="B58" s="61">
        <f t="shared" si="13"/>
        <v>800</v>
      </c>
      <c r="C58" s="61"/>
      <c r="D58" s="61">
        <f t="shared" si="7"/>
        <v>0</v>
      </c>
      <c r="E58" s="62"/>
      <c r="F58" s="62"/>
      <c r="G58" s="62"/>
      <c r="H58" s="62"/>
      <c r="I58" s="62"/>
      <c r="J58" s="62"/>
      <c r="K58" s="56">
        <f t="shared" si="1"/>
        <v>756</v>
      </c>
      <c r="L58" s="62"/>
      <c r="M58" s="62">
        <v>756</v>
      </c>
      <c r="N58" s="56">
        <f t="shared" si="3"/>
        <v>14</v>
      </c>
      <c r="O58" s="62">
        <v>14</v>
      </c>
      <c r="P58" s="62"/>
      <c r="Q58" s="56">
        <f t="shared" si="4"/>
        <v>30</v>
      </c>
      <c r="R58" s="62">
        <v>30</v>
      </c>
      <c r="S58" s="62"/>
      <c r="T58" s="62"/>
      <c r="U58" s="62"/>
      <c r="V58" s="74"/>
    </row>
    <row r="59" ht="16.5" customHeight="1" spans="1:22">
      <c r="A59" s="65" t="s">
        <v>170</v>
      </c>
      <c r="B59" s="61">
        <f t="shared" si="13"/>
        <v>68</v>
      </c>
      <c r="C59" s="61"/>
      <c r="D59" s="61">
        <f t="shared" si="7"/>
        <v>15</v>
      </c>
      <c r="E59" s="61"/>
      <c r="F59" s="61">
        <f t="shared" ref="F59:J59" si="26">SUM(F60:F60)</f>
        <v>15</v>
      </c>
      <c r="G59" s="61"/>
      <c r="H59" s="61"/>
      <c r="I59" s="61">
        <f t="shared" si="26"/>
        <v>0</v>
      </c>
      <c r="J59" s="61">
        <f t="shared" si="26"/>
        <v>0</v>
      </c>
      <c r="K59" s="56">
        <f t="shared" si="1"/>
        <v>0</v>
      </c>
      <c r="L59" s="61">
        <f>SUM(L60:L60)</f>
        <v>0</v>
      </c>
      <c r="M59" s="61"/>
      <c r="N59" s="56">
        <f t="shared" si="3"/>
        <v>53</v>
      </c>
      <c r="O59" s="61">
        <f t="shared" ref="O59:T59" si="27">SUM(O60:O60)</f>
        <v>53</v>
      </c>
      <c r="P59" s="61"/>
      <c r="Q59" s="56">
        <f t="shared" si="4"/>
        <v>0</v>
      </c>
      <c r="R59" s="61">
        <f t="shared" si="27"/>
        <v>0</v>
      </c>
      <c r="S59" s="61"/>
      <c r="T59" s="61">
        <f t="shared" si="27"/>
        <v>0</v>
      </c>
      <c r="U59" s="62"/>
      <c r="V59" s="74"/>
    </row>
    <row r="60" ht="16.5" customHeight="1" spans="1:22">
      <c r="A60" s="39" t="s">
        <v>82</v>
      </c>
      <c r="B60" s="61">
        <f t="shared" si="13"/>
        <v>68</v>
      </c>
      <c r="C60" s="61"/>
      <c r="D60" s="61">
        <f t="shared" si="7"/>
        <v>15</v>
      </c>
      <c r="E60" s="61"/>
      <c r="F60" s="62">
        <v>15</v>
      </c>
      <c r="G60" s="61"/>
      <c r="H60" s="61"/>
      <c r="I60" s="61"/>
      <c r="J60" s="62"/>
      <c r="K60" s="56">
        <f t="shared" si="1"/>
        <v>0</v>
      </c>
      <c r="L60" s="61"/>
      <c r="M60" s="61"/>
      <c r="N60" s="56">
        <f t="shared" si="3"/>
        <v>53</v>
      </c>
      <c r="O60" s="61">
        <v>53</v>
      </c>
      <c r="P60" s="61"/>
      <c r="Q60" s="56">
        <f t="shared" si="4"/>
        <v>0</v>
      </c>
      <c r="R60" s="62"/>
      <c r="S60" s="62"/>
      <c r="T60" s="61"/>
      <c r="U60" s="62"/>
      <c r="V60" s="74"/>
    </row>
    <row r="61" ht="16.5" customHeight="1" spans="1:22">
      <c r="A61" s="39" t="s">
        <v>171</v>
      </c>
      <c r="B61" s="61">
        <f t="shared" si="13"/>
        <v>190</v>
      </c>
      <c r="C61" s="61"/>
      <c r="D61" s="61">
        <f t="shared" si="7"/>
        <v>95</v>
      </c>
      <c r="E61" s="62"/>
      <c r="F61" s="62"/>
      <c r="G61" s="62"/>
      <c r="H61" s="62"/>
      <c r="I61" s="62">
        <v>95</v>
      </c>
      <c r="J61" s="62"/>
      <c r="K61" s="56">
        <f t="shared" si="1"/>
        <v>0</v>
      </c>
      <c r="L61" s="62"/>
      <c r="M61" s="62"/>
      <c r="N61" s="56">
        <f t="shared" si="3"/>
        <v>0</v>
      </c>
      <c r="O61" s="62"/>
      <c r="P61" s="62"/>
      <c r="Q61" s="56">
        <f t="shared" si="4"/>
        <v>95</v>
      </c>
      <c r="R61" s="62">
        <v>80</v>
      </c>
      <c r="S61" s="62"/>
      <c r="T61" s="62">
        <v>15</v>
      </c>
      <c r="U61" s="62"/>
      <c r="V61" s="74"/>
    </row>
    <row r="62" ht="16.5" customHeight="1" spans="1:22">
      <c r="A62" s="39" t="s">
        <v>172</v>
      </c>
      <c r="B62" s="61">
        <f t="shared" si="13"/>
        <v>303</v>
      </c>
      <c r="C62" s="61"/>
      <c r="D62" s="61">
        <f t="shared" si="7"/>
        <v>270</v>
      </c>
      <c r="E62" s="62">
        <v>250</v>
      </c>
      <c r="F62" s="62">
        <v>20</v>
      </c>
      <c r="G62" s="62"/>
      <c r="H62" s="62"/>
      <c r="I62" s="62"/>
      <c r="J62" s="62"/>
      <c r="K62" s="56">
        <f t="shared" si="1"/>
        <v>0</v>
      </c>
      <c r="L62" s="62"/>
      <c r="M62" s="62"/>
      <c r="N62" s="56">
        <f t="shared" si="3"/>
        <v>18</v>
      </c>
      <c r="O62" s="62">
        <v>18</v>
      </c>
      <c r="P62" s="62"/>
      <c r="Q62" s="56">
        <f t="shared" si="4"/>
        <v>15</v>
      </c>
      <c r="R62" s="62"/>
      <c r="S62" s="62"/>
      <c r="T62" s="62">
        <v>15</v>
      </c>
      <c r="U62" s="62"/>
      <c r="V62" s="74"/>
    </row>
    <row r="63" ht="16.5" customHeight="1" spans="1:22">
      <c r="A63" s="39" t="s">
        <v>173</v>
      </c>
      <c r="B63" s="61">
        <f t="shared" si="13"/>
        <v>113</v>
      </c>
      <c r="C63" s="61"/>
      <c r="D63" s="61">
        <f t="shared" si="7"/>
        <v>25</v>
      </c>
      <c r="E63" s="62"/>
      <c r="F63" s="62">
        <v>25</v>
      </c>
      <c r="G63" s="62"/>
      <c r="H63" s="62"/>
      <c r="I63" s="62"/>
      <c r="J63" s="62"/>
      <c r="K63" s="56">
        <f t="shared" si="1"/>
        <v>0</v>
      </c>
      <c r="L63" s="62"/>
      <c r="M63" s="62"/>
      <c r="N63" s="56">
        <f t="shared" si="3"/>
        <v>48</v>
      </c>
      <c r="O63" s="62">
        <v>48</v>
      </c>
      <c r="P63" s="62"/>
      <c r="Q63" s="56">
        <f t="shared" si="4"/>
        <v>40</v>
      </c>
      <c r="R63" s="62"/>
      <c r="S63" s="62">
        <v>40</v>
      </c>
      <c r="T63" s="62"/>
      <c r="U63" s="62"/>
      <c r="V63" s="74"/>
    </row>
    <row r="64" ht="16.5" customHeight="1" spans="1:22">
      <c r="A64" s="39" t="s">
        <v>174</v>
      </c>
      <c r="B64" s="61">
        <f t="shared" si="13"/>
        <v>307</v>
      </c>
      <c r="C64" s="61"/>
      <c r="D64" s="61">
        <f t="shared" si="7"/>
        <v>300</v>
      </c>
      <c r="E64" s="62"/>
      <c r="F64" s="62"/>
      <c r="G64" s="62"/>
      <c r="H64" s="62">
        <v>300</v>
      </c>
      <c r="I64" s="62"/>
      <c r="J64" s="62"/>
      <c r="K64" s="56">
        <f t="shared" si="1"/>
        <v>0</v>
      </c>
      <c r="L64" s="62"/>
      <c r="M64" s="62"/>
      <c r="N64" s="56">
        <f t="shared" si="3"/>
        <v>7</v>
      </c>
      <c r="O64" s="62">
        <v>7</v>
      </c>
      <c r="P64" s="62"/>
      <c r="Q64" s="56">
        <f t="shared" si="4"/>
        <v>0</v>
      </c>
      <c r="R64" s="62"/>
      <c r="S64" s="62"/>
      <c r="T64" s="62"/>
      <c r="U64" s="62"/>
      <c r="V64" s="74"/>
    </row>
    <row r="65" ht="16.5" customHeight="1" spans="1:22">
      <c r="A65" s="39" t="s">
        <v>175</v>
      </c>
      <c r="B65" s="61">
        <f t="shared" si="13"/>
        <v>88</v>
      </c>
      <c r="C65" s="61"/>
      <c r="D65" s="61">
        <f t="shared" si="7"/>
        <v>30</v>
      </c>
      <c r="E65" s="62"/>
      <c r="F65" s="62"/>
      <c r="G65" s="62"/>
      <c r="H65" s="62"/>
      <c r="I65" s="62"/>
      <c r="J65" s="62">
        <v>30</v>
      </c>
      <c r="K65" s="56">
        <f t="shared" si="1"/>
        <v>0</v>
      </c>
      <c r="L65" s="62"/>
      <c r="M65" s="62"/>
      <c r="N65" s="56">
        <f t="shared" si="3"/>
        <v>13</v>
      </c>
      <c r="O65" s="62">
        <v>13</v>
      </c>
      <c r="P65" s="62"/>
      <c r="Q65" s="56">
        <f t="shared" si="4"/>
        <v>45</v>
      </c>
      <c r="R65" s="62">
        <v>30</v>
      </c>
      <c r="S65" s="62"/>
      <c r="T65" s="62">
        <v>15</v>
      </c>
      <c r="U65" s="62"/>
      <c r="V65" s="74"/>
    </row>
    <row r="66" ht="16.5" customHeight="1" spans="1:22">
      <c r="A66" s="65" t="s">
        <v>176</v>
      </c>
      <c r="B66" s="61">
        <f t="shared" si="13"/>
        <v>73</v>
      </c>
      <c r="C66" s="61"/>
      <c r="D66" s="61">
        <f t="shared" si="7"/>
        <v>0</v>
      </c>
      <c r="E66" s="61"/>
      <c r="F66" s="61">
        <f t="shared" ref="F66:J66" si="28">SUM(F67:F68)</f>
        <v>0</v>
      </c>
      <c r="G66" s="61"/>
      <c r="H66" s="61"/>
      <c r="I66" s="61">
        <f t="shared" si="28"/>
        <v>0</v>
      </c>
      <c r="J66" s="61">
        <f t="shared" si="28"/>
        <v>0</v>
      </c>
      <c r="K66" s="56">
        <f t="shared" si="1"/>
        <v>0</v>
      </c>
      <c r="L66" s="61">
        <f t="shared" ref="L66:P66" si="29">SUM(L67:L68)</f>
        <v>0</v>
      </c>
      <c r="M66" s="61"/>
      <c r="N66" s="56">
        <f t="shared" si="3"/>
        <v>13</v>
      </c>
      <c r="O66" s="61">
        <f t="shared" si="29"/>
        <v>13</v>
      </c>
      <c r="P66" s="61">
        <f t="shared" si="29"/>
        <v>0</v>
      </c>
      <c r="Q66" s="56">
        <f t="shared" si="4"/>
        <v>60</v>
      </c>
      <c r="R66" s="61">
        <f t="shared" ref="R66:T66" si="30">SUM(R67:R68)</f>
        <v>60</v>
      </c>
      <c r="S66" s="61">
        <f t="shared" si="30"/>
        <v>0</v>
      </c>
      <c r="T66" s="61">
        <f t="shared" si="30"/>
        <v>0</v>
      </c>
      <c r="U66" s="62"/>
      <c r="V66" s="74"/>
    </row>
    <row r="67" ht="16.5" customHeight="1" spans="1:22">
      <c r="A67" s="39" t="s">
        <v>93</v>
      </c>
      <c r="B67" s="61">
        <f t="shared" si="13"/>
        <v>63</v>
      </c>
      <c r="C67" s="61"/>
      <c r="D67" s="61">
        <f t="shared" si="7"/>
        <v>0</v>
      </c>
      <c r="E67" s="62"/>
      <c r="F67" s="62"/>
      <c r="G67" s="62"/>
      <c r="H67" s="62"/>
      <c r="I67" s="62"/>
      <c r="J67" s="62"/>
      <c r="K67" s="56">
        <f t="shared" si="1"/>
        <v>0</v>
      </c>
      <c r="L67" s="62"/>
      <c r="M67" s="62"/>
      <c r="N67" s="56">
        <f t="shared" si="3"/>
        <v>3</v>
      </c>
      <c r="O67" s="62">
        <v>3</v>
      </c>
      <c r="P67" s="62"/>
      <c r="Q67" s="56">
        <f t="shared" si="4"/>
        <v>60</v>
      </c>
      <c r="R67" s="62">
        <v>60</v>
      </c>
      <c r="S67" s="62"/>
      <c r="T67" s="62"/>
      <c r="U67" s="62"/>
      <c r="V67" s="74"/>
    </row>
    <row r="68" ht="16.5" customHeight="1" spans="1:22">
      <c r="A68" s="39" t="s">
        <v>94</v>
      </c>
      <c r="B68" s="61">
        <f t="shared" si="13"/>
        <v>10</v>
      </c>
      <c r="C68" s="61"/>
      <c r="D68" s="61">
        <f t="shared" si="7"/>
        <v>0</v>
      </c>
      <c r="E68" s="62"/>
      <c r="F68" s="62"/>
      <c r="G68" s="62"/>
      <c r="H68" s="62"/>
      <c r="I68" s="62"/>
      <c r="J68" s="62"/>
      <c r="K68" s="56">
        <f t="shared" si="1"/>
        <v>0</v>
      </c>
      <c r="L68" s="62"/>
      <c r="M68" s="62"/>
      <c r="N68" s="56">
        <f t="shared" si="3"/>
        <v>10</v>
      </c>
      <c r="O68" s="62">
        <v>10</v>
      </c>
      <c r="P68" s="62"/>
      <c r="Q68" s="56">
        <f t="shared" si="4"/>
        <v>0</v>
      </c>
      <c r="R68" s="62"/>
      <c r="S68" s="62"/>
      <c r="T68" s="62"/>
      <c r="U68" s="62"/>
      <c r="V68" s="74"/>
    </row>
    <row r="69" ht="16.5" customHeight="1" spans="1:22">
      <c r="A69" s="39" t="s">
        <v>177</v>
      </c>
      <c r="B69" s="61">
        <f t="shared" si="13"/>
        <v>302</v>
      </c>
      <c r="C69" s="61"/>
      <c r="D69" s="61">
        <f t="shared" si="7"/>
        <v>250</v>
      </c>
      <c r="E69" s="62">
        <v>250</v>
      </c>
      <c r="F69" s="62"/>
      <c r="G69" s="62"/>
      <c r="H69" s="62"/>
      <c r="I69" s="62"/>
      <c r="J69" s="62"/>
      <c r="K69" s="56">
        <f t="shared" si="1"/>
        <v>0</v>
      </c>
      <c r="L69" s="62"/>
      <c r="M69" s="62"/>
      <c r="N69" s="56">
        <f t="shared" si="3"/>
        <v>7</v>
      </c>
      <c r="O69" s="62">
        <v>7</v>
      </c>
      <c r="P69" s="62"/>
      <c r="Q69" s="56">
        <f t="shared" si="4"/>
        <v>45</v>
      </c>
      <c r="R69" s="62">
        <v>30</v>
      </c>
      <c r="S69" s="62"/>
      <c r="T69" s="62">
        <v>15</v>
      </c>
      <c r="U69" s="62"/>
      <c r="V69" s="74"/>
    </row>
    <row r="70" ht="16.5" customHeight="1" spans="1:22">
      <c r="A70" s="39" t="s">
        <v>178</v>
      </c>
      <c r="B70" s="61">
        <f t="shared" si="13"/>
        <v>241</v>
      </c>
      <c r="C70" s="61"/>
      <c r="D70" s="61">
        <f t="shared" si="7"/>
        <v>160</v>
      </c>
      <c r="E70" s="62"/>
      <c r="F70" s="62">
        <v>160</v>
      </c>
      <c r="G70" s="62"/>
      <c r="H70" s="62"/>
      <c r="I70" s="62"/>
      <c r="J70" s="62"/>
      <c r="K70" s="56">
        <f t="shared" si="1"/>
        <v>0</v>
      </c>
      <c r="L70" s="62"/>
      <c r="M70" s="62"/>
      <c r="N70" s="56">
        <f t="shared" si="3"/>
        <v>6</v>
      </c>
      <c r="O70" s="62">
        <v>6</v>
      </c>
      <c r="P70" s="62"/>
      <c r="Q70" s="56">
        <f t="shared" si="4"/>
        <v>75</v>
      </c>
      <c r="R70" s="62"/>
      <c r="S70" s="62">
        <v>75</v>
      </c>
      <c r="T70" s="62"/>
      <c r="U70" s="62"/>
      <c r="V70" s="74"/>
    </row>
    <row r="71" s="42" customFormat="1" ht="16.5" customHeight="1" spans="1:22">
      <c r="A71" s="39" t="s">
        <v>179</v>
      </c>
      <c r="B71" s="61">
        <f t="shared" si="13"/>
        <v>175</v>
      </c>
      <c r="C71" s="61"/>
      <c r="D71" s="61">
        <f t="shared" si="7"/>
        <v>130</v>
      </c>
      <c r="E71" s="62"/>
      <c r="F71" s="62">
        <v>100</v>
      </c>
      <c r="G71" s="62"/>
      <c r="H71" s="62"/>
      <c r="I71" s="62"/>
      <c r="J71" s="62">
        <v>30</v>
      </c>
      <c r="K71" s="56">
        <f t="shared" si="1"/>
        <v>0</v>
      </c>
      <c r="L71" s="62">
        <v>0</v>
      </c>
      <c r="M71" s="62"/>
      <c r="N71" s="56">
        <f t="shared" si="3"/>
        <v>5</v>
      </c>
      <c r="O71" s="62">
        <v>5</v>
      </c>
      <c r="P71" s="62">
        <v>0</v>
      </c>
      <c r="Q71" s="56">
        <f t="shared" si="4"/>
        <v>40</v>
      </c>
      <c r="R71" s="62"/>
      <c r="S71" s="62">
        <v>40</v>
      </c>
      <c r="T71" s="62"/>
      <c r="U71" s="62"/>
      <c r="V71" s="74"/>
    </row>
    <row r="72" ht="16.5" customHeight="1" spans="1:22">
      <c r="A72" s="39" t="s">
        <v>180</v>
      </c>
      <c r="B72" s="61">
        <f t="shared" si="13"/>
        <v>120</v>
      </c>
      <c r="C72" s="61"/>
      <c r="D72" s="61">
        <f t="shared" si="7"/>
        <v>50</v>
      </c>
      <c r="E72" s="62"/>
      <c r="F72" s="62">
        <v>50</v>
      </c>
      <c r="G72" s="62"/>
      <c r="H72" s="62"/>
      <c r="I72" s="62"/>
      <c r="J72" s="62"/>
      <c r="K72" s="56">
        <f t="shared" ref="K72:K95" si="31">L72+M72</f>
        <v>0</v>
      </c>
      <c r="L72" s="62"/>
      <c r="M72" s="62"/>
      <c r="N72" s="56">
        <f t="shared" ref="N72:N95" si="32">O72+P72</f>
        <v>5</v>
      </c>
      <c r="O72" s="62">
        <v>5</v>
      </c>
      <c r="P72" s="62"/>
      <c r="Q72" s="56">
        <f t="shared" ref="Q72:Q95" si="33">R72+S72+T72</f>
        <v>65</v>
      </c>
      <c r="R72" s="62">
        <v>65</v>
      </c>
      <c r="S72" s="62"/>
      <c r="T72" s="62"/>
      <c r="U72" s="62"/>
      <c r="V72" s="74"/>
    </row>
    <row r="73" ht="16.5" customHeight="1" spans="1:22">
      <c r="A73" s="65" t="s">
        <v>181</v>
      </c>
      <c r="B73" s="61">
        <f t="shared" si="13"/>
        <v>128</v>
      </c>
      <c r="C73" s="61"/>
      <c r="D73" s="61">
        <f t="shared" ref="D73:D95" si="34">SUM(E73:J73)</f>
        <v>0</v>
      </c>
      <c r="E73" s="61">
        <f>SUM(E74:E75)</f>
        <v>0</v>
      </c>
      <c r="F73" s="61"/>
      <c r="G73" s="61"/>
      <c r="H73" s="61"/>
      <c r="I73" s="61">
        <f>SUM(I74:I75)</f>
        <v>0</v>
      </c>
      <c r="J73" s="61"/>
      <c r="K73" s="56">
        <f t="shared" si="31"/>
        <v>98</v>
      </c>
      <c r="L73" s="61">
        <f t="shared" ref="L73:P73" si="35">SUM(L74:L75)</f>
        <v>98</v>
      </c>
      <c r="M73" s="61"/>
      <c r="N73" s="56">
        <f t="shared" si="32"/>
        <v>0</v>
      </c>
      <c r="O73" s="61">
        <f t="shared" si="35"/>
        <v>0</v>
      </c>
      <c r="P73" s="61">
        <f t="shared" si="35"/>
        <v>0</v>
      </c>
      <c r="Q73" s="56">
        <f t="shared" si="33"/>
        <v>30</v>
      </c>
      <c r="R73" s="61">
        <f t="shared" ref="R73:T73" si="36">SUM(R74:R75)</f>
        <v>30</v>
      </c>
      <c r="S73" s="61">
        <f t="shared" si="36"/>
        <v>0</v>
      </c>
      <c r="T73" s="61">
        <f t="shared" si="36"/>
        <v>0</v>
      </c>
      <c r="U73" s="62"/>
      <c r="V73" s="74"/>
    </row>
    <row r="74" ht="16.5" customHeight="1" spans="1:22">
      <c r="A74" s="39" t="s">
        <v>101</v>
      </c>
      <c r="B74" s="61">
        <f t="shared" si="13"/>
        <v>63</v>
      </c>
      <c r="C74" s="61"/>
      <c r="D74" s="61">
        <f t="shared" si="34"/>
        <v>0</v>
      </c>
      <c r="E74" s="62"/>
      <c r="F74" s="62"/>
      <c r="G74" s="62"/>
      <c r="H74" s="62"/>
      <c r="I74" s="62"/>
      <c r="J74" s="62"/>
      <c r="K74" s="56">
        <f t="shared" si="31"/>
        <v>33</v>
      </c>
      <c r="L74" s="62">
        <v>33</v>
      </c>
      <c r="M74" s="62"/>
      <c r="N74" s="56">
        <f t="shared" si="32"/>
        <v>0</v>
      </c>
      <c r="O74" s="62"/>
      <c r="P74" s="62"/>
      <c r="Q74" s="56">
        <f t="shared" si="33"/>
        <v>30</v>
      </c>
      <c r="R74" s="62">
        <v>30</v>
      </c>
      <c r="S74" s="62"/>
      <c r="T74" s="62"/>
      <c r="U74" s="62"/>
      <c r="V74" s="74"/>
    </row>
    <row r="75" ht="16.5" customHeight="1" spans="1:22">
      <c r="A75" s="39" t="s">
        <v>102</v>
      </c>
      <c r="B75" s="61">
        <f t="shared" ref="B75:B94" si="37">D75+K75+N75+Q75</f>
        <v>65</v>
      </c>
      <c r="C75" s="61"/>
      <c r="D75" s="61">
        <f t="shared" si="34"/>
        <v>0</v>
      </c>
      <c r="E75" s="62"/>
      <c r="F75" s="62"/>
      <c r="G75" s="62"/>
      <c r="H75" s="62"/>
      <c r="I75" s="62"/>
      <c r="J75" s="62"/>
      <c r="K75" s="56">
        <f t="shared" si="31"/>
        <v>65</v>
      </c>
      <c r="L75" s="62">
        <v>65</v>
      </c>
      <c r="M75" s="62"/>
      <c r="N75" s="56">
        <f t="shared" si="32"/>
        <v>0</v>
      </c>
      <c r="O75" s="62"/>
      <c r="P75" s="62"/>
      <c r="Q75" s="56">
        <f t="shared" si="33"/>
        <v>0</v>
      </c>
      <c r="R75" s="62"/>
      <c r="S75" s="62"/>
      <c r="T75" s="62"/>
      <c r="U75" s="62"/>
      <c r="V75" s="74"/>
    </row>
    <row r="76" ht="16.5" customHeight="1" spans="1:22">
      <c r="A76" s="39" t="s">
        <v>182</v>
      </c>
      <c r="B76" s="61">
        <f t="shared" si="37"/>
        <v>298</v>
      </c>
      <c r="C76" s="61"/>
      <c r="D76" s="61">
        <f t="shared" si="34"/>
        <v>90</v>
      </c>
      <c r="E76" s="62">
        <v>90</v>
      </c>
      <c r="F76" s="62"/>
      <c r="G76" s="62"/>
      <c r="H76" s="62"/>
      <c r="I76" s="62"/>
      <c r="J76" s="62"/>
      <c r="K76" s="56">
        <f t="shared" si="31"/>
        <v>178</v>
      </c>
      <c r="L76" s="62">
        <v>178</v>
      </c>
      <c r="M76" s="62"/>
      <c r="N76" s="56">
        <f t="shared" si="32"/>
        <v>0</v>
      </c>
      <c r="O76" s="62"/>
      <c r="P76" s="62"/>
      <c r="Q76" s="56">
        <f t="shared" si="33"/>
        <v>30</v>
      </c>
      <c r="R76" s="62">
        <v>30</v>
      </c>
      <c r="S76" s="62"/>
      <c r="T76" s="62"/>
      <c r="U76" s="62"/>
      <c r="V76" s="74"/>
    </row>
    <row r="77" ht="16.5" customHeight="1" spans="1:22">
      <c r="A77" s="39" t="s">
        <v>183</v>
      </c>
      <c r="B77" s="61">
        <f t="shared" si="37"/>
        <v>555</v>
      </c>
      <c r="C77" s="61"/>
      <c r="D77" s="61">
        <f t="shared" si="34"/>
        <v>0</v>
      </c>
      <c r="E77" s="62"/>
      <c r="F77" s="62"/>
      <c r="G77" s="62"/>
      <c r="H77" s="62"/>
      <c r="I77" s="62"/>
      <c r="J77" s="62"/>
      <c r="K77" s="56">
        <f t="shared" si="31"/>
        <v>550</v>
      </c>
      <c r="L77" s="62">
        <v>550</v>
      </c>
      <c r="M77" s="62"/>
      <c r="N77" s="56">
        <f t="shared" si="32"/>
        <v>5</v>
      </c>
      <c r="O77" s="62">
        <v>5</v>
      </c>
      <c r="P77" s="62"/>
      <c r="Q77" s="56">
        <f t="shared" si="33"/>
        <v>0</v>
      </c>
      <c r="R77" s="62"/>
      <c r="S77" s="62"/>
      <c r="T77" s="62"/>
      <c r="U77" s="62"/>
      <c r="V77" s="74"/>
    </row>
    <row r="78" ht="16.5" customHeight="1" spans="1:22">
      <c r="A78" s="39" t="s">
        <v>184</v>
      </c>
      <c r="B78" s="61">
        <f t="shared" si="37"/>
        <v>412</v>
      </c>
      <c r="C78" s="61"/>
      <c r="D78" s="61">
        <f t="shared" si="34"/>
        <v>350</v>
      </c>
      <c r="E78" s="62">
        <v>350</v>
      </c>
      <c r="F78" s="62"/>
      <c r="G78" s="62"/>
      <c r="H78" s="62"/>
      <c r="I78" s="62"/>
      <c r="J78" s="62"/>
      <c r="K78" s="56">
        <f t="shared" si="31"/>
        <v>59</v>
      </c>
      <c r="L78" s="62">
        <v>59</v>
      </c>
      <c r="M78" s="62"/>
      <c r="N78" s="56">
        <f t="shared" si="32"/>
        <v>3</v>
      </c>
      <c r="O78" s="62">
        <v>3</v>
      </c>
      <c r="P78" s="62"/>
      <c r="Q78" s="56">
        <f t="shared" si="33"/>
        <v>0</v>
      </c>
      <c r="R78" s="62"/>
      <c r="S78" s="62"/>
      <c r="T78" s="62"/>
      <c r="U78" s="62"/>
      <c r="V78" s="74"/>
    </row>
    <row r="79" ht="16.5" customHeight="1" spans="1:22">
      <c r="A79" s="39" t="s">
        <v>185</v>
      </c>
      <c r="B79" s="61">
        <f t="shared" si="37"/>
        <v>165</v>
      </c>
      <c r="C79" s="61"/>
      <c r="D79" s="61">
        <f t="shared" si="34"/>
        <v>0</v>
      </c>
      <c r="E79" s="62"/>
      <c r="F79" s="62"/>
      <c r="G79" s="62"/>
      <c r="H79" s="62"/>
      <c r="I79" s="62"/>
      <c r="J79" s="62"/>
      <c r="K79" s="56">
        <f t="shared" si="31"/>
        <v>165</v>
      </c>
      <c r="L79" s="62">
        <v>165</v>
      </c>
      <c r="M79" s="62"/>
      <c r="N79" s="56">
        <f t="shared" si="32"/>
        <v>0</v>
      </c>
      <c r="O79" s="62"/>
      <c r="P79" s="62"/>
      <c r="Q79" s="56">
        <f t="shared" si="33"/>
        <v>0</v>
      </c>
      <c r="R79" s="62"/>
      <c r="S79" s="62"/>
      <c r="T79" s="62"/>
      <c r="U79" s="62"/>
      <c r="V79" s="74"/>
    </row>
    <row r="80" ht="16.5" customHeight="1" spans="1:22">
      <c r="A80" s="65" t="s">
        <v>186</v>
      </c>
      <c r="B80" s="61">
        <f t="shared" si="37"/>
        <v>280</v>
      </c>
      <c r="C80" s="61"/>
      <c r="D80" s="61">
        <f t="shared" si="34"/>
        <v>0</v>
      </c>
      <c r="E80" s="61"/>
      <c r="F80" s="61">
        <f t="shared" ref="F80:J80" si="38">SUM(F81:F82)</f>
        <v>0</v>
      </c>
      <c r="G80" s="61"/>
      <c r="H80" s="61"/>
      <c r="I80" s="61">
        <f t="shared" si="38"/>
        <v>0</v>
      </c>
      <c r="J80" s="61">
        <f t="shared" si="38"/>
        <v>0</v>
      </c>
      <c r="K80" s="56">
        <f t="shared" si="31"/>
        <v>243</v>
      </c>
      <c r="L80" s="61">
        <f t="shared" ref="L80:P80" si="39">SUM(L81:L82)</f>
        <v>243</v>
      </c>
      <c r="M80" s="61"/>
      <c r="N80" s="56">
        <f t="shared" si="32"/>
        <v>7</v>
      </c>
      <c r="O80" s="61">
        <f t="shared" si="39"/>
        <v>7</v>
      </c>
      <c r="P80" s="61">
        <f t="shared" si="39"/>
        <v>0</v>
      </c>
      <c r="Q80" s="56">
        <f t="shared" si="33"/>
        <v>30</v>
      </c>
      <c r="R80" s="61">
        <f>SUM(R81:R82)</f>
        <v>30</v>
      </c>
      <c r="S80" s="61"/>
      <c r="T80" s="61">
        <f>SUM(T81:T82)</f>
        <v>0</v>
      </c>
      <c r="U80" s="62"/>
      <c r="V80" s="74"/>
    </row>
    <row r="81" ht="16.5" customHeight="1" spans="1:22">
      <c r="A81" s="39" t="s">
        <v>109</v>
      </c>
      <c r="B81" s="61">
        <f t="shared" si="37"/>
        <v>73</v>
      </c>
      <c r="C81" s="61"/>
      <c r="D81" s="61">
        <f t="shared" si="34"/>
        <v>0</v>
      </c>
      <c r="E81" s="62"/>
      <c r="F81" s="62"/>
      <c r="G81" s="62"/>
      <c r="H81" s="62"/>
      <c r="I81" s="62"/>
      <c r="J81" s="62"/>
      <c r="K81" s="56">
        <f t="shared" si="31"/>
        <v>36</v>
      </c>
      <c r="L81" s="62">
        <v>36</v>
      </c>
      <c r="M81" s="62"/>
      <c r="N81" s="56">
        <f t="shared" si="32"/>
        <v>7</v>
      </c>
      <c r="O81" s="62">
        <v>7</v>
      </c>
      <c r="P81" s="62"/>
      <c r="Q81" s="56">
        <f t="shared" si="33"/>
        <v>30</v>
      </c>
      <c r="R81" s="62">
        <v>30</v>
      </c>
      <c r="S81" s="62"/>
      <c r="T81" s="62"/>
      <c r="U81" s="62"/>
      <c r="V81" s="74"/>
    </row>
    <row r="82" ht="16.5" customHeight="1" spans="1:22">
      <c r="A82" s="39" t="s">
        <v>110</v>
      </c>
      <c r="B82" s="61">
        <f t="shared" si="37"/>
        <v>207</v>
      </c>
      <c r="C82" s="61"/>
      <c r="D82" s="61">
        <f t="shared" si="34"/>
        <v>0</v>
      </c>
      <c r="E82" s="62"/>
      <c r="F82" s="62"/>
      <c r="G82" s="62"/>
      <c r="H82" s="62"/>
      <c r="I82" s="62"/>
      <c r="J82" s="62"/>
      <c r="K82" s="56">
        <f t="shared" si="31"/>
        <v>207</v>
      </c>
      <c r="L82" s="62">
        <v>207</v>
      </c>
      <c r="M82" s="62"/>
      <c r="N82" s="56">
        <f t="shared" si="32"/>
        <v>0</v>
      </c>
      <c r="O82" s="62"/>
      <c r="P82" s="62"/>
      <c r="Q82" s="56">
        <f t="shared" si="33"/>
        <v>0</v>
      </c>
      <c r="R82" s="62"/>
      <c r="S82" s="62"/>
      <c r="T82" s="62"/>
      <c r="U82" s="62"/>
      <c r="V82" s="74"/>
    </row>
    <row r="83" ht="16.5" customHeight="1" spans="1:22">
      <c r="A83" s="39" t="s">
        <v>187</v>
      </c>
      <c r="B83" s="61">
        <f t="shared" si="37"/>
        <v>152</v>
      </c>
      <c r="C83" s="61"/>
      <c r="D83" s="61">
        <f t="shared" si="34"/>
        <v>40</v>
      </c>
      <c r="E83" s="78"/>
      <c r="F83" s="62">
        <v>40</v>
      </c>
      <c r="G83" s="62"/>
      <c r="H83" s="62"/>
      <c r="I83" s="62"/>
      <c r="J83" s="62"/>
      <c r="K83" s="56">
        <f t="shared" si="31"/>
        <v>103</v>
      </c>
      <c r="L83" s="78">
        <v>103</v>
      </c>
      <c r="M83" s="78"/>
      <c r="N83" s="56">
        <f t="shared" si="32"/>
        <v>9</v>
      </c>
      <c r="O83" s="62">
        <v>9</v>
      </c>
      <c r="P83" s="62"/>
      <c r="Q83" s="56">
        <f t="shared" si="33"/>
        <v>0</v>
      </c>
      <c r="R83" s="62"/>
      <c r="S83" s="62"/>
      <c r="T83" s="62"/>
      <c r="U83" s="62"/>
      <c r="V83" s="74"/>
    </row>
    <row r="84" ht="16.5" customHeight="1" spans="1:22">
      <c r="A84" s="39" t="s">
        <v>188</v>
      </c>
      <c r="B84" s="61">
        <f t="shared" si="37"/>
        <v>813</v>
      </c>
      <c r="C84" s="61"/>
      <c r="D84" s="61">
        <f t="shared" si="34"/>
        <v>0</v>
      </c>
      <c r="E84" s="78"/>
      <c r="F84" s="62"/>
      <c r="G84" s="62"/>
      <c r="H84" s="62"/>
      <c r="I84" s="62"/>
      <c r="J84" s="62"/>
      <c r="K84" s="56">
        <f t="shared" si="31"/>
        <v>726</v>
      </c>
      <c r="L84" s="78">
        <v>726</v>
      </c>
      <c r="M84" s="78"/>
      <c r="N84" s="56">
        <f t="shared" si="32"/>
        <v>12</v>
      </c>
      <c r="O84" s="62">
        <v>12</v>
      </c>
      <c r="P84" s="62"/>
      <c r="Q84" s="56">
        <f t="shared" si="33"/>
        <v>75</v>
      </c>
      <c r="R84" s="62"/>
      <c r="S84" s="62">
        <v>75</v>
      </c>
      <c r="T84" s="62"/>
      <c r="U84" s="62"/>
      <c r="V84" s="74"/>
    </row>
    <row r="85" ht="16.5" customHeight="1" spans="1:22">
      <c r="A85" s="39" t="s">
        <v>189</v>
      </c>
      <c r="B85" s="61">
        <f t="shared" si="37"/>
        <v>84</v>
      </c>
      <c r="C85" s="61"/>
      <c r="D85" s="61">
        <f t="shared" si="34"/>
        <v>0</v>
      </c>
      <c r="E85" s="62"/>
      <c r="F85" s="62"/>
      <c r="G85" s="62"/>
      <c r="H85" s="62"/>
      <c r="I85" s="62"/>
      <c r="J85" s="62"/>
      <c r="K85" s="56">
        <f t="shared" si="31"/>
        <v>75</v>
      </c>
      <c r="L85" s="62">
        <v>75</v>
      </c>
      <c r="M85" s="62"/>
      <c r="N85" s="56">
        <f t="shared" si="32"/>
        <v>9</v>
      </c>
      <c r="O85" s="62">
        <v>9</v>
      </c>
      <c r="P85" s="62"/>
      <c r="Q85" s="56">
        <f t="shared" si="33"/>
        <v>0</v>
      </c>
      <c r="R85" s="62"/>
      <c r="S85" s="62"/>
      <c r="T85" s="62"/>
      <c r="U85" s="62"/>
      <c r="V85" s="74"/>
    </row>
    <row r="86" ht="16.5" customHeight="1" spans="1:22">
      <c r="A86" s="39" t="s">
        <v>190</v>
      </c>
      <c r="B86" s="61">
        <f t="shared" si="37"/>
        <v>149</v>
      </c>
      <c r="C86" s="61"/>
      <c r="D86" s="61">
        <f t="shared" si="34"/>
        <v>0</v>
      </c>
      <c r="E86" s="78"/>
      <c r="F86" s="62"/>
      <c r="G86" s="62"/>
      <c r="H86" s="62"/>
      <c r="I86" s="62"/>
      <c r="J86" s="62"/>
      <c r="K86" s="56">
        <f t="shared" si="31"/>
        <v>142</v>
      </c>
      <c r="L86" s="78">
        <v>142</v>
      </c>
      <c r="M86" s="78"/>
      <c r="N86" s="56">
        <f t="shared" si="32"/>
        <v>7</v>
      </c>
      <c r="O86" s="62">
        <v>7</v>
      </c>
      <c r="P86" s="62"/>
      <c r="Q86" s="56">
        <f t="shared" si="33"/>
        <v>0</v>
      </c>
      <c r="R86" s="62"/>
      <c r="S86" s="62"/>
      <c r="T86" s="62"/>
      <c r="U86" s="62"/>
      <c r="V86" s="74"/>
    </row>
    <row r="87" ht="16.5" customHeight="1" spans="1:22">
      <c r="A87" s="65" t="s">
        <v>191</v>
      </c>
      <c r="B87" s="61">
        <f t="shared" si="37"/>
        <v>1197</v>
      </c>
      <c r="C87" s="61"/>
      <c r="D87" s="61">
        <f t="shared" si="34"/>
        <v>710</v>
      </c>
      <c r="E87" s="61">
        <f t="shared" ref="E87:J87" si="40">SUM(E88:E94)</f>
        <v>350</v>
      </c>
      <c r="F87" s="61">
        <f t="shared" si="40"/>
        <v>360</v>
      </c>
      <c r="G87" s="61"/>
      <c r="H87" s="61"/>
      <c r="I87" s="61">
        <f t="shared" si="40"/>
        <v>0</v>
      </c>
      <c r="J87" s="61">
        <f t="shared" si="40"/>
        <v>0</v>
      </c>
      <c r="K87" s="56">
        <f t="shared" si="31"/>
        <v>0</v>
      </c>
      <c r="L87" s="61">
        <f t="shared" ref="L87:P87" si="41">SUM(L88:L94)</f>
        <v>0</v>
      </c>
      <c r="M87" s="61"/>
      <c r="N87" s="56">
        <f t="shared" si="32"/>
        <v>282</v>
      </c>
      <c r="O87" s="61">
        <f t="shared" si="41"/>
        <v>282</v>
      </c>
      <c r="P87" s="61">
        <f t="shared" si="41"/>
        <v>0</v>
      </c>
      <c r="Q87" s="56">
        <f t="shared" si="33"/>
        <v>205</v>
      </c>
      <c r="R87" s="61">
        <f t="shared" ref="R87:T87" si="42">SUM(R88:R94)</f>
        <v>0</v>
      </c>
      <c r="S87" s="61">
        <f t="shared" si="42"/>
        <v>190</v>
      </c>
      <c r="T87" s="61">
        <f t="shared" si="42"/>
        <v>15</v>
      </c>
      <c r="U87" s="61"/>
      <c r="V87" s="74"/>
    </row>
    <row r="88" ht="16.5" customHeight="1" spans="1:22">
      <c r="A88" s="39" t="s">
        <v>117</v>
      </c>
      <c r="B88" s="61">
        <f t="shared" si="37"/>
        <v>5</v>
      </c>
      <c r="C88" s="61"/>
      <c r="D88" s="61">
        <f t="shared" si="34"/>
        <v>5</v>
      </c>
      <c r="E88" s="62"/>
      <c r="F88" s="62">
        <v>5</v>
      </c>
      <c r="G88" s="62"/>
      <c r="H88" s="62"/>
      <c r="I88" s="62"/>
      <c r="J88" s="62"/>
      <c r="K88" s="56">
        <f t="shared" si="31"/>
        <v>0</v>
      </c>
      <c r="L88" s="62"/>
      <c r="M88" s="62"/>
      <c r="N88" s="56">
        <f t="shared" si="32"/>
        <v>0</v>
      </c>
      <c r="O88" s="62"/>
      <c r="P88" s="62"/>
      <c r="Q88" s="56">
        <f t="shared" si="33"/>
        <v>0</v>
      </c>
      <c r="R88" s="62"/>
      <c r="S88" s="62"/>
      <c r="T88" s="62"/>
      <c r="U88" s="62"/>
      <c r="V88" s="74"/>
    </row>
    <row r="89" ht="16.5" customHeight="1" spans="1:22">
      <c r="A89" s="39" t="s">
        <v>118</v>
      </c>
      <c r="B89" s="61">
        <f t="shared" si="37"/>
        <v>100</v>
      </c>
      <c r="C89" s="61"/>
      <c r="D89" s="61">
        <f t="shared" si="34"/>
        <v>25</v>
      </c>
      <c r="E89" s="62"/>
      <c r="F89" s="62">
        <v>25</v>
      </c>
      <c r="G89" s="62"/>
      <c r="H89" s="62"/>
      <c r="I89" s="62"/>
      <c r="J89" s="62"/>
      <c r="K89" s="56">
        <f t="shared" si="31"/>
        <v>0</v>
      </c>
      <c r="L89" s="62"/>
      <c r="M89" s="62"/>
      <c r="N89" s="56">
        <f t="shared" si="32"/>
        <v>0</v>
      </c>
      <c r="O89" s="62"/>
      <c r="P89" s="62"/>
      <c r="Q89" s="56">
        <f t="shared" si="33"/>
        <v>75</v>
      </c>
      <c r="R89" s="62"/>
      <c r="S89" s="62">
        <v>75</v>
      </c>
      <c r="T89" s="62"/>
      <c r="U89" s="62"/>
      <c r="V89" s="74"/>
    </row>
    <row r="90" ht="16.5" customHeight="1" spans="1:22">
      <c r="A90" s="39" t="s">
        <v>119</v>
      </c>
      <c r="B90" s="61">
        <f t="shared" si="37"/>
        <v>450</v>
      </c>
      <c r="C90" s="61"/>
      <c r="D90" s="61">
        <f t="shared" si="34"/>
        <v>450</v>
      </c>
      <c r="E90" s="62">
        <v>350</v>
      </c>
      <c r="F90" s="62">
        <v>100</v>
      </c>
      <c r="G90" s="62"/>
      <c r="H90" s="62"/>
      <c r="I90" s="62"/>
      <c r="J90" s="62"/>
      <c r="K90" s="56">
        <f t="shared" si="31"/>
        <v>0</v>
      </c>
      <c r="L90" s="62"/>
      <c r="M90" s="62"/>
      <c r="N90" s="56">
        <f t="shared" si="32"/>
        <v>0</v>
      </c>
      <c r="O90" s="62"/>
      <c r="P90" s="62"/>
      <c r="Q90" s="56">
        <f t="shared" si="33"/>
        <v>0</v>
      </c>
      <c r="R90" s="63"/>
      <c r="S90" s="63"/>
      <c r="T90" s="62"/>
      <c r="U90" s="62"/>
      <c r="V90" s="74"/>
    </row>
    <row r="91" ht="16.5" customHeight="1" spans="1:22">
      <c r="A91" s="39" t="s">
        <v>120</v>
      </c>
      <c r="B91" s="61">
        <f t="shared" si="37"/>
        <v>110</v>
      </c>
      <c r="C91" s="61"/>
      <c r="D91" s="61">
        <f t="shared" si="34"/>
        <v>35</v>
      </c>
      <c r="E91" s="62"/>
      <c r="F91" s="62">
        <v>35</v>
      </c>
      <c r="G91" s="62"/>
      <c r="H91" s="62"/>
      <c r="I91" s="62"/>
      <c r="J91" s="62"/>
      <c r="K91" s="56">
        <f t="shared" si="31"/>
        <v>0</v>
      </c>
      <c r="L91" s="62"/>
      <c r="M91" s="62"/>
      <c r="N91" s="56">
        <f t="shared" si="32"/>
        <v>0</v>
      </c>
      <c r="O91" s="62"/>
      <c r="P91" s="62"/>
      <c r="Q91" s="56">
        <f t="shared" si="33"/>
        <v>75</v>
      </c>
      <c r="R91" s="63"/>
      <c r="S91" s="63">
        <v>75</v>
      </c>
      <c r="T91" s="62"/>
      <c r="U91" s="62"/>
      <c r="V91" s="74"/>
    </row>
    <row r="92" ht="16.5" customHeight="1" spans="1:22">
      <c r="A92" s="39" t="s">
        <v>121</v>
      </c>
      <c r="B92" s="61">
        <f t="shared" si="37"/>
        <v>140</v>
      </c>
      <c r="C92" s="61"/>
      <c r="D92" s="61">
        <f t="shared" si="34"/>
        <v>100</v>
      </c>
      <c r="E92" s="62"/>
      <c r="F92" s="62">
        <v>100</v>
      </c>
      <c r="G92" s="62"/>
      <c r="H92" s="62"/>
      <c r="I92" s="62"/>
      <c r="J92" s="62"/>
      <c r="K92" s="56">
        <f t="shared" si="31"/>
        <v>0</v>
      </c>
      <c r="L92" s="62"/>
      <c r="M92" s="62"/>
      <c r="N92" s="56">
        <f t="shared" si="32"/>
        <v>0</v>
      </c>
      <c r="O92" s="62"/>
      <c r="P92" s="62"/>
      <c r="Q92" s="56">
        <f t="shared" si="33"/>
        <v>40</v>
      </c>
      <c r="R92" s="63"/>
      <c r="S92" s="63">
        <v>40</v>
      </c>
      <c r="T92" s="62"/>
      <c r="U92" s="62"/>
      <c r="V92" s="74"/>
    </row>
    <row r="93" ht="16.5" customHeight="1" spans="1:22">
      <c r="A93" s="39" t="s">
        <v>122</v>
      </c>
      <c r="B93" s="61">
        <f t="shared" si="37"/>
        <v>332</v>
      </c>
      <c r="C93" s="61"/>
      <c r="D93" s="61">
        <f t="shared" si="34"/>
        <v>35</v>
      </c>
      <c r="E93" s="62"/>
      <c r="F93" s="62">
        <v>35</v>
      </c>
      <c r="G93" s="62"/>
      <c r="H93" s="62"/>
      <c r="I93" s="62"/>
      <c r="J93" s="62"/>
      <c r="K93" s="56">
        <f t="shared" si="31"/>
        <v>0</v>
      </c>
      <c r="L93" s="62"/>
      <c r="M93" s="62"/>
      <c r="N93" s="56">
        <f t="shared" si="32"/>
        <v>282</v>
      </c>
      <c r="O93" s="62">
        <v>282</v>
      </c>
      <c r="P93" s="62"/>
      <c r="Q93" s="56">
        <f t="shared" si="33"/>
        <v>15</v>
      </c>
      <c r="R93" s="63"/>
      <c r="S93" s="63"/>
      <c r="T93" s="62">
        <v>15</v>
      </c>
      <c r="U93" s="62"/>
      <c r="V93" s="74"/>
    </row>
    <row r="94" ht="16.5" customHeight="1" spans="1:22">
      <c r="A94" s="39" t="s">
        <v>123</v>
      </c>
      <c r="B94" s="61">
        <f t="shared" si="37"/>
        <v>60</v>
      </c>
      <c r="C94" s="61"/>
      <c r="D94" s="61">
        <f t="shared" si="34"/>
        <v>60</v>
      </c>
      <c r="E94" s="62"/>
      <c r="F94" s="62">
        <v>60</v>
      </c>
      <c r="G94" s="62"/>
      <c r="H94" s="62"/>
      <c r="I94" s="62"/>
      <c r="J94" s="62"/>
      <c r="K94" s="56">
        <f t="shared" si="31"/>
        <v>0</v>
      </c>
      <c r="L94" s="62"/>
      <c r="M94" s="62"/>
      <c r="N94" s="56">
        <f t="shared" si="32"/>
        <v>0</v>
      </c>
      <c r="O94" s="62"/>
      <c r="P94" s="62"/>
      <c r="Q94" s="56">
        <f t="shared" si="33"/>
        <v>0</v>
      </c>
      <c r="R94" s="63"/>
      <c r="S94" s="63"/>
      <c r="T94" s="62"/>
      <c r="U94" s="62"/>
      <c r="V94" s="74"/>
    </row>
    <row r="95" ht="16.5" customHeight="1" spans="1:22">
      <c r="A95" s="65"/>
      <c r="B95" s="61">
        <f>SUM(L95:O95)</f>
        <v>0</v>
      </c>
      <c r="C95" s="61"/>
      <c r="D95" s="61">
        <f t="shared" si="34"/>
        <v>0</v>
      </c>
      <c r="E95" s="61"/>
      <c r="F95" s="61"/>
      <c r="G95" s="61"/>
      <c r="H95" s="61"/>
      <c r="I95" s="61"/>
      <c r="J95" s="61"/>
      <c r="K95" s="56">
        <f t="shared" si="31"/>
        <v>0</v>
      </c>
      <c r="L95" s="61"/>
      <c r="M95" s="61"/>
      <c r="N95" s="56">
        <f t="shared" si="32"/>
        <v>0</v>
      </c>
      <c r="O95" s="61"/>
      <c r="P95" s="61"/>
      <c r="Q95" s="56">
        <f t="shared" si="33"/>
        <v>0</v>
      </c>
      <c r="R95" s="81"/>
      <c r="S95" s="81"/>
      <c r="T95" s="61"/>
      <c r="U95" s="61"/>
      <c r="V95" s="74"/>
    </row>
    <row r="96" s="43" customFormat="1" ht="24" customHeight="1" spans="1:22">
      <c r="A96" s="79"/>
      <c r="B96" s="80"/>
      <c r="C96" s="80"/>
      <c r="D96" s="80"/>
      <c r="E96" s="79"/>
      <c r="F96" s="79"/>
      <c r="G96" s="79"/>
      <c r="H96" s="79"/>
      <c r="I96" s="79"/>
      <c r="J96" s="79"/>
      <c r="K96" s="80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</row>
  </sheetData>
  <mergeCells count="13">
    <mergeCell ref="A2:V2"/>
    <mergeCell ref="D4:J4"/>
    <mergeCell ref="K4:M4"/>
    <mergeCell ref="N4:P4"/>
    <mergeCell ref="Q4:T4"/>
    <mergeCell ref="D5:J5"/>
    <mergeCell ref="K5:M5"/>
    <mergeCell ref="N5:P5"/>
    <mergeCell ref="Q5:T5"/>
    <mergeCell ref="A4:A6"/>
    <mergeCell ref="B5:B6"/>
    <mergeCell ref="U4:U7"/>
    <mergeCell ref="V4:V7"/>
  </mergeCells>
  <printOptions horizontalCentered="1" verticalCentered="1"/>
  <pageMargins left="0" right="0" top="0.279166666666667" bottom="0.488888888888889" header="0.129166666666667" footer="0.309027777777778"/>
  <pageSetup paperSize="8" scale="85" fitToHeight="0" orientation="landscape" verticalDpi="200"/>
  <headerFooter alignWithMargins="0" scaleWithDoc="0">
    <oddFooter>&amp;C&amp;"宋体"&amp;12第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U77"/>
  <sheetViews>
    <sheetView showZeros="0" tabSelected="1" view="pageBreakPreview" zoomScaleNormal="115" zoomScaleSheetLayoutView="100" workbookViewId="0">
      <pane ySplit="6" topLeftCell="A7" activePane="bottomLeft" state="frozen"/>
      <selection/>
      <selection pane="bottomLeft" activeCell="T13" sqref="T13:U13"/>
    </sheetView>
  </sheetViews>
  <sheetFormatPr defaultColWidth="9" defaultRowHeight="12"/>
  <cols>
    <col min="1" max="1" width="34.375" style="3" customWidth="1"/>
    <col min="2" max="2" width="7.875" style="4" customWidth="1"/>
    <col min="3" max="3" width="6.375" style="4" customWidth="1"/>
    <col min="4" max="4" width="7.28333333333333" style="4" customWidth="1"/>
    <col min="5" max="7" width="7.925" style="4" customWidth="1"/>
    <col min="8" max="8" width="6.84166666666667" style="4" customWidth="1"/>
    <col min="9" max="9" width="6.625" style="4" customWidth="1"/>
    <col min="10" max="10" width="6.375" style="4" customWidth="1"/>
    <col min="11" max="11" width="7.25" style="4" customWidth="1"/>
    <col min="12" max="12" width="7.925" style="4" customWidth="1"/>
    <col min="13" max="13" width="6" style="4" customWidth="1"/>
    <col min="14" max="14" width="7.625" style="4" customWidth="1"/>
    <col min="15" max="15" width="7.925" style="4" customWidth="1"/>
    <col min="16" max="16" width="6" style="4" customWidth="1"/>
    <col min="17" max="17" width="6.875" style="4" customWidth="1"/>
    <col min="18" max="18" width="7.925" style="4" customWidth="1"/>
    <col min="19" max="19" width="6.63333333333333" style="4" customWidth="1"/>
    <col min="20" max="20" width="9.25" style="5" customWidth="1"/>
    <col min="21" max="21" width="10.125" style="5" customWidth="1"/>
    <col min="22" max="16384" width="9" style="6"/>
  </cols>
  <sheetData>
    <row r="1" s="1" customFormat="1" spans="1:21">
      <c r="A1" s="7" t="s">
        <v>192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2"/>
      <c r="U1" s="22"/>
    </row>
    <row r="2" s="1" customFormat="1" ht="27" customHeight="1" spans="1:21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3"/>
      <c r="U2" s="23"/>
    </row>
    <row r="3" s="1" customFormat="1" spans="1:2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2"/>
      <c r="U3" s="22" t="s">
        <v>2</v>
      </c>
    </row>
    <row r="4" ht="24" customHeight="1" spans="1:21">
      <c r="A4" s="11" t="s">
        <v>3</v>
      </c>
      <c r="B4" s="11" t="s">
        <v>4</v>
      </c>
      <c r="C4" s="12" t="s">
        <v>5</v>
      </c>
      <c r="D4" s="12"/>
      <c r="E4" s="12"/>
      <c r="F4" s="12"/>
      <c r="G4" s="12"/>
      <c r="H4" s="12"/>
      <c r="I4" s="12"/>
      <c r="J4" s="12" t="s">
        <v>6</v>
      </c>
      <c r="K4" s="12"/>
      <c r="L4" s="12"/>
      <c r="M4" s="12" t="s">
        <v>7</v>
      </c>
      <c r="N4" s="12"/>
      <c r="O4" s="12"/>
      <c r="P4" s="12" t="s">
        <v>8</v>
      </c>
      <c r="Q4" s="12"/>
      <c r="R4" s="12"/>
      <c r="S4" s="12"/>
      <c r="T4" s="12" t="s">
        <v>10</v>
      </c>
      <c r="U4" s="12"/>
    </row>
    <row r="5" ht="44" customHeight="1" spans="1:21">
      <c r="A5" s="13"/>
      <c r="B5" s="14"/>
      <c r="C5" s="11" t="s">
        <v>11</v>
      </c>
      <c r="D5" s="15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1" t="s">
        <v>11</v>
      </c>
      <c r="K5" s="15" t="s">
        <v>18</v>
      </c>
      <c r="L5" s="15" t="s">
        <v>19</v>
      </c>
      <c r="M5" s="11" t="s">
        <v>11</v>
      </c>
      <c r="N5" s="15" t="s">
        <v>20</v>
      </c>
      <c r="O5" s="15" t="s">
        <v>21</v>
      </c>
      <c r="P5" s="12" t="s">
        <v>11</v>
      </c>
      <c r="Q5" s="15" t="s">
        <v>8</v>
      </c>
      <c r="R5" s="15" t="s">
        <v>22</v>
      </c>
      <c r="S5" s="15" t="s">
        <v>193</v>
      </c>
      <c r="T5" s="12"/>
      <c r="U5" s="12"/>
    </row>
    <row r="6" ht="25" customHeight="1" spans="1:21">
      <c r="A6" s="12" t="s">
        <v>24</v>
      </c>
      <c r="B6" s="13"/>
      <c r="C6" s="13"/>
      <c r="D6" s="12" t="s">
        <v>25</v>
      </c>
      <c r="E6" s="12" t="s">
        <v>26</v>
      </c>
      <c r="F6" s="12" t="s">
        <v>27</v>
      </c>
      <c r="G6" s="12" t="s">
        <v>28</v>
      </c>
      <c r="H6" s="16">
        <v>2130207</v>
      </c>
      <c r="I6" s="21"/>
      <c r="J6" s="13"/>
      <c r="K6" s="16" t="s">
        <v>25</v>
      </c>
      <c r="L6" s="21"/>
      <c r="M6" s="13"/>
      <c r="N6" s="12" t="s">
        <v>30</v>
      </c>
      <c r="O6" s="12" t="s">
        <v>26</v>
      </c>
      <c r="P6" s="12"/>
      <c r="Q6" s="12" t="s">
        <v>29</v>
      </c>
      <c r="R6" s="12"/>
      <c r="S6" s="12"/>
      <c r="T6" s="12"/>
      <c r="U6" s="12"/>
    </row>
    <row r="7" ht="21" customHeight="1" spans="1:21">
      <c r="A7" s="12" t="s">
        <v>31</v>
      </c>
      <c r="B7" s="12">
        <f>B8+B30</f>
        <v>12533</v>
      </c>
      <c r="C7" s="12">
        <f t="shared" ref="C7:S7" si="0">C8+C30</f>
        <v>3041</v>
      </c>
      <c r="D7" s="12">
        <f t="shared" si="0"/>
        <v>1290</v>
      </c>
      <c r="E7" s="12">
        <f t="shared" si="0"/>
        <v>800</v>
      </c>
      <c r="F7" s="12">
        <f t="shared" si="0"/>
        <v>201</v>
      </c>
      <c r="G7" s="12">
        <f t="shared" si="0"/>
        <v>300</v>
      </c>
      <c r="H7" s="12">
        <f t="shared" si="0"/>
        <v>300</v>
      </c>
      <c r="I7" s="12">
        <f t="shared" si="0"/>
        <v>150</v>
      </c>
      <c r="J7" s="12">
        <f t="shared" si="0"/>
        <v>5162</v>
      </c>
      <c r="K7" s="12">
        <f t="shared" si="0"/>
        <v>4362</v>
      </c>
      <c r="L7" s="12">
        <f t="shared" si="0"/>
        <v>800</v>
      </c>
      <c r="M7" s="12">
        <f t="shared" si="0"/>
        <v>2800</v>
      </c>
      <c r="N7" s="12">
        <f t="shared" si="0"/>
        <v>1335</v>
      </c>
      <c r="O7" s="12">
        <f t="shared" si="0"/>
        <v>1465</v>
      </c>
      <c r="P7" s="12">
        <f t="shared" si="0"/>
        <v>1530</v>
      </c>
      <c r="Q7" s="12">
        <f t="shared" si="0"/>
        <v>1035</v>
      </c>
      <c r="R7" s="12">
        <f t="shared" si="0"/>
        <v>420</v>
      </c>
      <c r="S7" s="12">
        <f t="shared" si="0"/>
        <v>75</v>
      </c>
      <c r="T7" s="24"/>
      <c r="U7" s="24"/>
    </row>
    <row r="8" ht="21" customHeight="1" spans="1:21">
      <c r="A8" s="12" t="s">
        <v>32</v>
      </c>
      <c r="B8" s="12">
        <f>B9+B15</f>
        <v>2583</v>
      </c>
      <c r="C8" s="12">
        <f>C9+C15</f>
        <v>283</v>
      </c>
      <c r="D8" s="12">
        <f>D9+D15</f>
        <v>0</v>
      </c>
      <c r="E8" s="12">
        <f>E9+E15</f>
        <v>0</v>
      </c>
      <c r="F8" s="12">
        <f t="shared" ref="D8:S8" si="1">F9+F15</f>
        <v>201</v>
      </c>
      <c r="G8" s="12">
        <f t="shared" si="1"/>
        <v>0</v>
      </c>
      <c r="H8" s="12">
        <f t="shared" si="1"/>
        <v>22</v>
      </c>
      <c r="I8" s="12">
        <f t="shared" si="1"/>
        <v>60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1910</v>
      </c>
      <c r="N8" s="12">
        <f t="shared" si="1"/>
        <v>445</v>
      </c>
      <c r="O8" s="12">
        <f t="shared" si="1"/>
        <v>1465</v>
      </c>
      <c r="P8" s="12">
        <f t="shared" si="1"/>
        <v>390</v>
      </c>
      <c r="Q8" s="12">
        <f t="shared" si="1"/>
        <v>390</v>
      </c>
      <c r="R8" s="12">
        <f t="shared" si="1"/>
        <v>0</v>
      </c>
      <c r="S8" s="12">
        <f t="shared" si="1"/>
        <v>0</v>
      </c>
      <c r="T8" s="24"/>
      <c r="U8" s="24"/>
    </row>
    <row r="9" ht="16" customHeight="1" spans="1:21">
      <c r="A9" s="12" t="s">
        <v>33</v>
      </c>
      <c r="B9" s="12">
        <f t="shared" ref="B9:B14" si="2">C9+J9+M9+P9</f>
        <v>2034</v>
      </c>
      <c r="C9" s="12">
        <f>SUM(C10:C14)</f>
        <v>201</v>
      </c>
      <c r="D9" s="12">
        <f t="shared" ref="D9:S9" si="3">SUM(D10:D14)</f>
        <v>0</v>
      </c>
      <c r="E9" s="12">
        <f t="shared" si="3"/>
        <v>0</v>
      </c>
      <c r="F9" s="12">
        <f t="shared" si="3"/>
        <v>201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1833</v>
      </c>
      <c r="N9" s="12">
        <f t="shared" si="3"/>
        <v>368</v>
      </c>
      <c r="O9" s="12">
        <f t="shared" si="3"/>
        <v>1465</v>
      </c>
      <c r="P9" s="12">
        <f t="shared" si="3"/>
        <v>0</v>
      </c>
      <c r="Q9" s="12">
        <f t="shared" si="3"/>
        <v>0</v>
      </c>
      <c r="R9" s="12">
        <f t="shared" si="3"/>
        <v>0</v>
      </c>
      <c r="S9" s="12">
        <f t="shared" si="3"/>
        <v>0</v>
      </c>
      <c r="T9" s="25"/>
      <c r="U9" s="26"/>
    </row>
    <row r="10" ht="22" customHeight="1" spans="1:21">
      <c r="A10" s="17" t="s">
        <v>34</v>
      </c>
      <c r="B10" s="12">
        <f t="shared" si="2"/>
        <v>201</v>
      </c>
      <c r="C10" s="18">
        <f t="shared" ref="C10:C14" si="4">SUM(D10:I10)</f>
        <v>201</v>
      </c>
      <c r="D10" s="18"/>
      <c r="E10" s="18"/>
      <c r="F10" s="18">
        <v>201</v>
      </c>
      <c r="G10" s="18"/>
      <c r="H10" s="18"/>
      <c r="I10" s="18"/>
      <c r="J10" s="18">
        <f t="shared" ref="J10:J14" si="5">K10+L10</f>
        <v>0</v>
      </c>
      <c r="K10" s="18"/>
      <c r="L10" s="18"/>
      <c r="M10" s="18">
        <f t="shared" ref="M10:M14" si="6">N10+O10</f>
        <v>0</v>
      </c>
      <c r="N10" s="18"/>
      <c r="O10" s="18"/>
      <c r="P10" s="18">
        <f t="shared" ref="P10:P14" si="7">Q10+R10+S10</f>
        <v>0</v>
      </c>
      <c r="Q10" s="18"/>
      <c r="R10" s="18"/>
      <c r="S10" s="18"/>
      <c r="T10" s="27"/>
      <c r="U10" s="28" t="s">
        <v>194</v>
      </c>
    </row>
    <row r="11" ht="60" customHeight="1" spans="1:21">
      <c r="A11" s="17" t="s">
        <v>36</v>
      </c>
      <c r="B11" s="12">
        <f t="shared" si="2"/>
        <v>1450</v>
      </c>
      <c r="C11" s="18">
        <f t="shared" si="4"/>
        <v>0</v>
      </c>
      <c r="D11" s="18"/>
      <c r="E11" s="18"/>
      <c r="F11" s="18"/>
      <c r="G11" s="18"/>
      <c r="H11" s="18"/>
      <c r="I11" s="18"/>
      <c r="J11" s="18">
        <f t="shared" si="5"/>
        <v>0</v>
      </c>
      <c r="K11" s="18"/>
      <c r="L11" s="18"/>
      <c r="M11" s="18">
        <f t="shared" si="6"/>
        <v>1450</v>
      </c>
      <c r="N11" s="18"/>
      <c r="O11" s="18">
        <v>1450</v>
      </c>
      <c r="P11" s="18">
        <f t="shared" si="7"/>
        <v>0</v>
      </c>
      <c r="Q11" s="18"/>
      <c r="R11" s="18"/>
      <c r="S11" s="18"/>
      <c r="T11" s="28" t="s">
        <v>195</v>
      </c>
      <c r="U11" s="28"/>
    </row>
    <row r="12" ht="22" customHeight="1" spans="1:21">
      <c r="A12" s="17" t="s">
        <v>39</v>
      </c>
      <c r="B12" s="12">
        <f t="shared" si="2"/>
        <v>108</v>
      </c>
      <c r="C12" s="18">
        <f t="shared" si="4"/>
        <v>0</v>
      </c>
      <c r="D12" s="18"/>
      <c r="E12" s="18"/>
      <c r="F12" s="18"/>
      <c r="G12" s="18"/>
      <c r="H12" s="18"/>
      <c r="I12" s="18"/>
      <c r="J12" s="18">
        <f t="shared" si="5"/>
        <v>0</v>
      </c>
      <c r="K12" s="18"/>
      <c r="L12" s="18"/>
      <c r="M12" s="18">
        <f t="shared" si="6"/>
        <v>108</v>
      </c>
      <c r="N12" s="18">
        <v>93</v>
      </c>
      <c r="O12" s="18">
        <v>15</v>
      </c>
      <c r="P12" s="18">
        <f t="shared" si="7"/>
        <v>0</v>
      </c>
      <c r="Q12" s="18"/>
      <c r="R12" s="18"/>
      <c r="S12" s="18"/>
      <c r="T12" s="27"/>
      <c r="U12" s="28"/>
    </row>
    <row r="13" ht="52" customHeight="1" spans="1:21">
      <c r="A13" s="17" t="s">
        <v>35</v>
      </c>
      <c r="B13" s="12">
        <f t="shared" si="2"/>
        <v>5</v>
      </c>
      <c r="C13" s="18">
        <f t="shared" si="4"/>
        <v>0</v>
      </c>
      <c r="D13" s="18"/>
      <c r="E13" s="18"/>
      <c r="F13" s="18"/>
      <c r="G13" s="18"/>
      <c r="H13" s="18"/>
      <c r="I13" s="18"/>
      <c r="J13" s="18">
        <f t="shared" si="5"/>
        <v>0</v>
      </c>
      <c r="K13" s="18"/>
      <c r="L13" s="18"/>
      <c r="M13" s="18">
        <f t="shared" si="6"/>
        <v>5</v>
      </c>
      <c r="N13" s="18">
        <v>5</v>
      </c>
      <c r="O13" s="18"/>
      <c r="P13" s="18">
        <f t="shared" si="7"/>
        <v>0</v>
      </c>
      <c r="Q13" s="18"/>
      <c r="R13" s="18"/>
      <c r="S13" s="18"/>
      <c r="T13" s="29" t="s">
        <v>196</v>
      </c>
      <c r="U13" s="30"/>
    </row>
    <row r="14" ht="60" customHeight="1" spans="1:21">
      <c r="A14" s="17" t="s">
        <v>37</v>
      </c>
      <c r="B14" s="12">
        <f t="shared" si="2"/>
        <v>270</v>
      </c>
      <c r="C14" s="18">
        <f t="shared" si="4"/>
        <v>0</v>
      </c>
      <c r="D14" s="18"/>
      <c r="E14" s="18"/>
      <c r="F14" s="18"/>
      <c r="G14" s="18"/>
      <c r="H14" s="18"/>
      <c r="I14" s="18"/>
      <c r="J14" s="18">
        <f t="shared" si="5"/>
        <v>0</v>
      </c>
      <c r="K14" s="18"/>
      <c r="L14" s="18"/>
      <c r="M14" s="18">
        <f t="shared" si="6"/>
        <v>270</v>
      </c>
      <c r="N14" s="18">
        <v>270</v>
      </c>
      <c r="O14" s="18"/>
      <c r="P14" s="18">
        <f t="shared" si="7"/>
        <v>0</v>
      </c>
      <c r="Q14" s="18"/>
      <c r="R14" s="18"/>
      <c r="S14" s="18"/>
      <c r="T14" s="29" t="s">
        <v>197</v>
      </c>
      <c r="U14" s="30"/>
    </row>
    <row r="15" s="2" customFormat="1" ht="16" customHeight="1" spans="1:21">
      <c r="A15" s="12" t="s">
        <v>198</v>
      </c>
      <c r="B15" s="12">
        <f t="shared" ref="B14:B41" si="8">C15+J15+M15+P15</f>
        <v>549</v>
      </c>
      <c r="C15" s="12">
        <f>SUM(C16:C29)</f>
        <v>82</v>
      </c>
      <c r="D15" s="12">
        <f>SUM(D16:D29)</f>
        <v>0</v>
      </c>
      <c r="E15" s="12">
        <f t="shared" ref="D15:S15" si="9">SUM(E16:E29)</f>
        <v>0</v>
      </c>
      <c r="F15" s="12">
        <f t="shared" si="9"/>
        <v>0</v>
      </c>
      <c r="G15" s="12">
        <f t="shared" si="9"/>
        <v>0</v>
      </c>
      <c r="H15" s="12">
        <f t="shared" si="9"/>
        <v>22</v>
      </c>
      <c r="I15" s="12">
        <f t="shared" si="9"/>
        <v>60</v>
      </c>
      <c r="J15" s="12">
        <f t="shared" si="9"/>
        <v>0</v>
      </c>
      <c r="K15" s="12">
        <f t="shared" si="9"/>
        <v>0</v>
      </c>
      <c r="L15" s="12">
        <f t="shared" si="9"/>
        <v>0</v>
      </c>
      <c r="M15" s="12">
        <f t="shared" si="9"/>
        <v>77</v>
      </c>
      <c r="N15" s="12">
        <f t="shared" si="9"/>
        <v>77</v>
      </c>
      <c r="O15" s="12">
        <f t="shared" si="9"/>
        <v>0</v>
      </c>
      <c r="P15" s="12">
        <f t="shared" si="9"/>
        <v>390</v>
      </c>
      <c r="Q15" s="12">
        <f t="shared" si="9"/>
        <v>390</v>
      </c>
      <c r="R15" s="12">
        <f t="shared" si="9"/>
        <v>0</v>
      </c>
      <c r="S15" s="12">
        <f t="shared" si="9"/>
        <v>0</v>
      </c>
      <c r="T15" s="31" t="s">
        <v>199</v>
      </c>
      <c r="U15" s="32"/>
    </row>
    <row r="16" ht="26" customHeight="1" spans="1:21">
      <c r="A16" s="19" t="s">
        <v>40</v>
      </c>
      <c r="B16" s="12">
        <f t="shared" si="8"/>
        <v>30</v>
      </c>
      <c r="C16" s="18">
        <f>SUM(D16:I16)</f>
        <v>0</v>
      </c>
      <c r="D16" s="18"/>
      <c r="E16" s="18"/>
      <c r="F16" s="18"/>
      <c r="G16" s="18"/>
      <c r="H16" s="18"/>
      <c r="I16" s="18"/>
      <c r="J16" s="18">
        <f>K16+L16</f>
        <v>0</v>
      </c>
      <c r="K16" s="18"/>
      <c r="L16" s="18"/>
      <c r="M16" s="18">
        <f t="shared" ref="M16:M43" si="10">N16+O16</f>
        <v>0</v>
      </c>
      <c r="N16" s="18"/>
      <c r="O16" s="18"/>
      <c r="P16" s="18">
        <f t="shared" ref="P16:P43" si="11">Q16+R16+S16</f>
        <v>30</v>
      </c>
      <c r="Q16" s="18">
        <v>30</v>
      </c>
      <c r="R16" s="18"/>
      <c r="S16" s="18"/>
      <c r="T16" s="33"/>
      <c r="U16" s="34"/>
    </row>
    <row r="17" ht="30" customHeight="1" spans="1:21">
      <c r="A17" s="19" t="s">
        <v>200</v>
      </c>
      <c r="B17" s="12">
        <f t="shared" si="8"/>
        <v>30</v>
      </c>
      <c r="C17" s="18">
        <f t="shared" ref="C16:C43" si="12">SUM(D17:I17)</f>
        <v>0</v>
      </c>
      <c r="D17" s="18"/>
      <c r="E17" s="18"/>
      <c r="F17" s="18"/>
      <c r="G17" s="18"/>
      <c r="H17" s="18"/>
      <c r="I17" s="18"/>
      <c r="J17" s="18">
        <f t="shared" ref="J16:J43" si="13">K17+L17</f>
        <v>0</v>
      </c>
      <c r="K17" s="18"/>
      <c r="L17" s="18"/>
      <c r="M17" s="18">
        <f t="shared" si="10"/>
        <v>0</v>
      </c>
      <c r="N17" s="18"/>
      <c r="O17" s="18"/>
      <c r="P17" s="18">
        <f t="shared" si="11"/>
        <v>30</v>
      </c>
      <c r="Q17" s="18">
        <v>30</v>
      </c>
      <c r="R17" s="18"/>
      <c r="S17" s="18"/>
      <c r="T17" s="33"/>
      <c r="U17" s="34"/>
    </row>
    <row r="18" ht="30" customHeight="1" spans="1:21">
      <c r="A18" s="19" t="s">
        <v>201</v>
      </c>
      <c r="B18" s="12">
        <f t="shared" si="8"/>
        <v>60</v>
      </c>
      <c r="C18" s="18">
        <f t="shared" si="12"/>
        <v>30</v>
      </c>
      <c r="D18" s="18"/>
      <c r="E18" s="18"/>
      <c r="F18" s="18"/>
      <c r="G18" s="18"/>
      <c r="H18" s="18"/>
      <c r="I18" s="18">
        <v>30</v>
      </c>
      <c r="J18" s="18">
        <f t="shared" si="13"/>
        <v>0</v>
      </c>
      <c r="K18" s="18"/>
      <c r="L18" s="18"/>
      <c r="M18" s="18">
        <f t="shared" si="10"/>
        <v>0</v>
      </c>
      <c r="N18" s="18"/>
      <c r="O18" s="18"/>
      <c r="P18" s="18">
        <f t="shared" si="11"/>
        <v>30</v>
      </c>
      <c r="Q18" s="18">
        <v>30</v>
      </c>
      <c r="R18" s="18"/>
      <c r="S18" s="18"/>
      <c r="T18" s="33"/>
      <c r="U18" s="34"/>
    </row>
    <row r="19" ht="42" customHeight="1" spans="1:21">
      <c r="A19" s="19" t="s">
        <v>202</v>
      </c>
      <c r="B19" s="12">
        <f t="shared" si="8"/>
        <v>30</v>
      </c>
      <c r="C19" s="18">
        <f t="shared" si="12"/>
        <v>0</v>
      </c>
      <c r="D19" s="18"/>
      <c r="E19" s="18"/>
      <c r="F19" s="18"/>
      <c r="G19" s="18"/>
      <c r="H19" s="18"/>
      <c r="I19" s="18"/>
      <c r="J19" s="18">
        <f t="shared" si="13"/>
        <v>0</v>
      </c>
      <c r="K19" s="18"/>
      <c r="L19" s="18"/>
      <c r="M19" s="18">
        <f t="shared" si="10"/>
        <v>0</v>
      </c>
      <c r="N19" s="18"/>
      <c r="O19" s="18"/>
      <c r="P19" s="18">
        <f t="shared" si="11"/>
        <v>30</v>
      </c>
      <c r="Q19" s="18">
        <v>30</v>
      </c>
      <c r="R19" s="18"/>
      <c r="S19" s="18"/>
      <c r="T19" s="33"/>
      <c r="U19" s="34"/>
    </row>
    <row r="20" ht="16" customHeight="1" spans="1:21">
      <c r="A20" s="17" t="s">
        <v>203</v>
      </c>
      <c r="B20" s="12">
        <f t="shared" si="8"/>
        <v>30</v>
      </c>
      <c r="C20" s="18">
        <f t="shared" si="12"/>
        <v>0</v>
      </c>
      <c r="D20" s="18"/>
      <c r="E20" s="18"/>
      <c r="F20" s="18"/>
      <c r="G20" s="18"/>
      <c r="H20" s="18"/>
      <c r="I20" s="18"/>
      <c r="J20" s="18">
        <f t="shared" si="13"/>
        <v>0</v>
      </c>
      <c r="K20" s="18"/>
      <c r="L20" s="18"/>
      <c r="M20" s="18">
        <f t="shared" si="10"/>
        <v>0</v>
      </c>
      <c r="N20" s="18"/>
      <c r="O20" s="18"/>
      <c r="P20" s="18">
        <f t="shared" si="11"/>
        <v>30</v>
      </c>
      <c r="Q20" s="18">
        <v>30</v>
      </c>
      <c r="R20" s="18"/>
      <c r="S20" s="18"/>
      <c r="T20" s="33"/>
      <c r="U20" s="34"/>
    </row>
    <row r="21" ht="16" customHeight="1" spans="1:21">
      <c r="A21" s="17" t="s">
        <v>204</v>
      </c>
      <c r="B21" s="12">
        <f t="shared" si="8"/>
        <v>30</v>
      </c>
      <c r="C21" s="18">
        <f t="shared" si="12"/>
        <v>0</v>
      </c>
      <c r="D21" s="18"/>
      <c r="E21" s="18"/>
      <c r="F21" s="18"/>
      <c r="G21" s="18"/>
      <c r="H21" s="18"/>
      <c r="I21" s="18"/>
      <c r="J21" s="18">
        <f t="shared" si="13"/>
        <v>0</v>
      </c>
      <c r="K21" s="18"/>
      <c r="L21" s="18"/>
      <c r="M21" s="18">
        <f t="shared" si="10"/>
        <v>0</v>
      </c>
      <c r="N21" s="18"/>
      <c r="O21" s="18"/>
      <c r="P21" s="18">
        <f t="shared" si="11"/>
        <v>30</v>
      </c>
      <c r="Q21" s="18">
        <v>30</v>
      </c>
      <c r="R21" s="18"/>
      <c r="S21" s="18"/>
      <c r="T21" s="33"/>
      <c r="U21" s="34"/>
    </row>
    <row r="22" ht="16" customHeight="1" spans="1:21">
      <c r="A22" s="17" t="s">
        <v>205</v>
      </c>
      <c r="B22" s="12">
        <f t="shared" si="8"/>
        <v>30</v>
      </c>
      <c r="C22" s="18">
        <f t="shared" si="12"/>
        <v>0</v>
      </c>
      <c r="D22" s="18"/>
      <c r="E22" s="18"/>
      <c r="F22" s="18"/>
      <c r="G22" s="18"/>
      <c r="H22" s="18"/>
      <c r="I22" s="18"/>
      <c r="J22" s="18">
        <f t="shared" si="13"/>
        <v>0</v>
      </c>
      <c r="K22" s="18"/>
      <c r="L22" s="18"/>
      <c r="M22" s="18">
        <f t="shared" si="10"/>
        <v>0</v>
      </c>
      <c r="N22" s="18"/>
      <c r="O22" s="18"/>
      <c r="P22" s="18">
        <f t="shared" si="11"/>
        <v>30</v>
      </c>
      <c r="Q22" s="18">
        <v>30</v>
      </c>
      <c r="R22" s="18"/>
      <c r="S22" s="18"/>
      <c r="T22" s="33"/>
      <c r="U22" s="34"/>
    </row>
    <row r="23" ht="16" customHeight="1" spans="1:21">
      <c r="A23" s="17" t="s">
        <v>47</v>
      </c>
      <c r="B23" s="12">
        <f t="shared" si="8"/>
        <v>47</v>
      </c>
      <c r="C23" s="18">
        <f t="shared" si="12"/>
        <v>0</v>
      </c>
      <c r="D23" s="18"/>
      <c r="E23" s="18"/>
      <c r="F23" s="18"/>
      <c r="G23" s="18"/>
      <c r="H23" s="18"/>
      <c r="I23" s="18"/>
      <c r="J23" s="18">
        <f t="shared" si="13"/>
        <v>0</v>
      </c>
      <c r="K23" s="18"/>
      <c r="L23" s="18"/>
      <c r="M23" s="18">
        <f t="shared" si="10"/>
        <v>17</v>
      </c>
      <c r="N23" s="18">
        <v>17</v>
      </c>
      <c r="O23" s="18"/>
      <c r="P23" s="18">
        <f t="shared" si="11"/>
        <v>30</v>
      </c>
      <c r="Q23" s="18">
        <v>30</v>
      </c>
      <c r="R23" s="18"/>
      <c r="S23" s="18"/>
      <c r="T23" s="33"/>
      <c r="U23" s="34"/>
    </row>
    <row r="24" ht="16" customHeight="1" spans="1:21">
      <c r="A24" s="17" t="s">
        <v>48</v>
      </c>
      <c r="B24" s="12">
        <f t="shared" si="8"/>
        <v>59</v>
      </c>
      <c r="C24" s="18">
        <f t="shared" si="12"/>
        <v>0</v>
      </c>
      <c r="D24" s="18"/>
      <c r="E24" s="18"/>
      <c r="F24" s="18"/>
      <c r="G24" s="18"/>
      <c r="H24" s="18"/>
      <c r="I24" s="18"/>
      <c r="J24" s="18">
        <f t="shared" si="13"/>
        <v>0</v>
      </c>
      <c r="K24" s="18"/>
      <c r="L24" s="18"/>
      <c r="M24" s="18">
        <f t="shared" si="10"/>
        <v>29</v>
      </c>
      <c r="N24" s="18">
        <v>29</v>
      </c>
      <c r="O24" s="18"/>
      <c r="P24" s="18">
        <f t="shared" si="11"/>
        <v>30</v>
      </c>
      <c r="Q24" s="18">
        <v>30</v>
      </c>
      <c r="R24" s="18"/>
      <c r="S24" s="18"/>
      <c r="T24" s="33"/>
      <c r="U24" s="34"/>
    </row>
    <row r="25" ht="16" customHeight="1" spans="1:21">
      <c r="A25" s="17" t="s">
        <v>49</v>
      </c>
      <c r="B25" s="12">
        <f t="shared" si="8"/>
        <v>52</v>
      </c>
      <c r="C25" s="18">
        <f t="shared" si="12"/>
        <v>22</v>
      </c>
      <c r="D25" s="18"/>
      <c r="E25" s="18"/>
      <c r="F25" s="18"/>
      <c r="G25" s="18"/>
      <c r="H25" s="18">
        <v>22</v>
      </c>
      <c r="I25" s="18"/>
      <c r="J25" s="18">
        <f t="shared" si="13"/>
        <v>0</v>
      </c>
      <c r="K25" s="18"/>
      <c r="L25" s="18"/>
      <c r="M25" s="18">
        <f t="shared" si="10"/>
        <v>0</v>
      </c>
      <c r="N25" s="18"/>
      <c r="O25" s="18"/>
      <c r="P25" s="18">
        <f t="shared" si="11"/>
        <v>30</v>
      </c>
      <c r="Q25" s="18">
        <v>30</v>
      </c>
      <c r="R25" s="18"/>
      <c r="S25" s="18"/>
      <c r="T25" s="33"/>
      <c r="U25" s="34"/>
    </row>
    <row r="26" ht="16" customHeight="1" spans="1:21">
      <c r="A26" s="17" t="s">
        <v>50</v>
      </c>
      <c r="B26" s="12">
        <f t="shared" si="8"/>
        <v>61</v>
      </c>
      <c r="C26" s="18">
        <f t="shared" si="12"/>
        <v>30</v>
      </c>
      <c r="D26" s="18"/>
      <c r="E26" s="18"/>
      <c r="F26" s="18"/>
      <c r="G26" s="18"/>
      <c r="H26" s="18"/>
      <c r="I26" s="18">
        <v>30</v>
      </c>
      <c r="J26" s="18">
        <f t="shared" si="13"/>
        <v>0</v>
      </c>
      <c r="K26" s="18"/>
      <c r="L26" s="18"/>
      <c r="M26" s="18">
        <f t="shared" si="10"/>
        <v>31</v>
      </c>
      <c r="N26" s="18">
        <v>31</v>
      </c>
      <c r="O26" s="18"/>
      <c r="P26" s="18">
        <f t="shared" si="11"/>
        <v>0</v>
      </c>
      <c r="Q26" s="18"/>
      <c r="R26" s="18"/>
      <c r="S26" s="18"/>
      <c r="T26" s="33"/>
      <c r="U26" s="34"/>
    </row>
    <row r="27" ht="16" customHeight="1" spans="1:21">
      <c r="A27" s="17" t="s">
        <v>51</v>
      </c>
      <c r="B27" s="12">
        <f t="shared" si="8"/>
        <v>30</v>
      </c>
      <c r="C27" s="18">
        <f t="shared" si="12"/>
        <v>0</v>
      </c>
      <c r="D27" s="18"/>
      <c r="E27" s="18"/>
      <c r="F27" s="18"/>
      <c r="G27" s="18"/>
      <c r="H27" s="18"/>
      <c r="I27" s="18"/>
      <c r="J27" s="18">
        <f t="shared" si="13"/>
        <v>0</v>
      </c>
      <c r="K27" s="18"/>
      <c r="L27" s="18"/>
      <c r="M27" s="18">
        <f t="shared" si="10"/>
        <v>0</v>
      </c>
      <c r="N27" s="18"/>
      <c r="O27" s="18"/>
      <c r="P27" s="18">
        <f t="shared" si="11"/>
        <v>30</v>
      </c>
      <c r="Q27" s="18">
        <v>30</v>
      </c>
      <c r="R27" s="18"/>
      <c r="S27" s="18"/>
      <c r="T27" s="33"/>
      <c r="U27" s="34"/>
    </row>
    <row r="28" ht="16" customHeight="1" spans="1:21">
      <c r="A28" s="17" t="s">
        <v>52</v>
      </c>
      <c r="B28" s="12">
        <f t="shared" si="8"/>
        <v>30</v>
      </c>
      <c r="C28" s="18">
        <f t="shared" si="12"/>
        <v>0</v>
      </c>
      <c r="D28" s="18"/>
      <c r="E28" s="18"/>
      <c r="F28" s="18"/>
      <c r="G28" s="18"/>
      <c r="H28" s="18"/>
      <c r="I28" s="18"/>
      <c r="J28" s="18">
        <f t="shared" si="13"/>
        <v>0</v>
      </c>
      <c r="K28" s="18"/>
      <c r="L28" s="18"/>
      <c r="M28" s="18">
        <f t="shared" si="10"/>
        <v>0</v>
      </c>
      <c r="N28" s="18"/>
      <c r="O28" s="18"/>
      <c r="P28" s="18">
        <f t="shared" si="11"/>
        <v>30</v>
      </c>
      <c r="Q28" s="18">
        <v>30</v>
      </c>
      <c r="R28" s="18"/>
      <c r="S28" s="18"/>
      <c r="T28" s="33"/>
      <c r="U28" s="34"/>
    </row>
    <row r="29" ht="16" customHeight="1" spans="1:21">
      <c r="A29" s="17" t="s">
        <v>53</v>
      </c>
      <c r="B29" s="12">
        <f t="shared" si="8"/>
        <v>30</v>
      </c>
      <c r="C29" s="18">
        <f t="shared" si="12"/>
        <v>0</v>
      </c>
      <c r="D29" s="18"/>
      <c r="E29" s="18"/>
      <c r="F29" s="18"/>
      <c r="G29" s="18"/>
      <c r="H29" s="18"/>
      <c r="I29" s="18"/>
      <c r="J29" s="18">
        <f t="shared" si="13"/>
        <v>0</v>
      </c>
      <c r="K29" s="18"/>
      <c r="L29" s="18"/>
      <c r="M29" s="18">
        <f t="shared" si="10"/>
        <v>0</v>
      </c>
      <c r="N29" s="18"/>
      <c r="O29" s="18"/>
      <c r="P29" s="18">
        <f t="shared" si="11"/>
        <v>30</v>
      </c>
      <c r="Q29" s="18">
        <v>30</v>
      </c>
      <c r="R29" s="18"/>
      <c r="S29" s="18"/>
      <c r="T29" s="35"/>
      <c r="U29" s="36"/>
    </row>
    <row r="30" s="2" customFormat="1" ht="16" customHeight="1" spans="1:21">
      <c r="A30" s="20" t="s">
        <v>54</v>
      </c>
      <c r="B30" s="12">
        <f t="shared" si="8"/>
        <v>9950</v>
      </c>
      <c r="C30" s="12">
        <f>SUM(C31:C70)</f>
        <v>2758</v>
      </c>
      <c r="D30" s="12">
        <f t="shared" ref="D30:U30" si="14">SUM(D31:D70)</f>
        <v>1290</v>
      </c>
      <c r="E30" s="12">
        <f t="shared" si="14"/>
        <v>800</v>
      </c>
      <c r="F30" s="12">
        <f t="shared" si="14"/>
        <v>0</v>
      </c>
      <c r="G30" s="12">
        <f t="shared" si="14"/>
        <v>300</v>
      </c>
      <c r="H30" s="12">
        <f t="shared" si="14"/>
        <v>278</v>
      </c>
      <c r="I30" s="12">
        <f t="shared" si="14"/>
        <v>90</v>
      </c>
      <c r="J30" s="12">
        <f t="shared" si="14"/>
        <v>5162</v>
      </c>
      <c r="K30" s="12">
        <f t="shared" si="14"/>
        <v>4362</v>
      </c>
      <c r="L30" s="12">
        <f t="shared" si="14"/>
        <v>800</v>
      </c>
      <c r="M30" s="12">
        <f t="shared" si="14"/>
        <v>890</v>
      </c>
      <c r="N30" s="12">
        <f t="shared" si="14"/>
        <v>890</v>
      </c>
      <c r="O30" s="12">
        <f t="shared" si="14"/>
        <v>0</v>
      </c>
      <c r="P30" s="12">
        <f t="shared" si="14"/>
        <v>1140</v>
      </c>
      <c r="Q30" s="12">
        <f t="shared" si="14"/>
        <v>645</v>
      </c>
      <c r="R30" s="12">
        <f t="shared" si="14"/>
        <v>420</v>
      </c>
      <c r="S30" s="12">
        <f t="shared" si="14"/>
        <v>75</v>
      </c>
      <c r="T30" s="25">
        <f>SUM(U31:U70)</f>
        <v>0</v>
      </c>
      <c r="U30" s="26"/>
    </row>
    <row r="31" ht="36" customHeight="1" spans="1:21">
      <c r="A31" s="17" t="s">
        <v>55</v>
      </c>
      <c r="B31" s="12">
        <f t="shared" si="8"/>
        <v>348</v>
      </c>
      <c r="C31" s="18">
        <f>SUM(D31:I31)</f>
        <v>101</v>
      </c>
      <c r="D31" s="18">
        <v>0</v>
      </c>
      <c r="E31" s="18">
        <v>5</v>
      </c>
      <c r="F31" s="18">
        <v>0</v>
      </c>
      <c r="G31" s="18">
        <v>0</v>
      </c>
      <c r="H31" s="18">
        <v>96</v>
      </c>
      <c r="I31" s="18">
        <v>0</v>
      </c>
      <c r="J31" s="18">
        <f t="shared" si="13"/>
        <v>161</v>
      </c>
      <c r="K31" s="18">
        <v>161</v>
      </c>
      <c r="L31" s="18">
        <v>0</v>
      </c>
      <c r="M31" s="18">
        <f t="shared" si="10"/>
        <v>26</v>
      </c>
      <c r="N31" s="18">
        <v>26</v>
      </c>
      <c r="O31" s="18">
        <v>0</v>
      </c>
      <c r="P31" s="18">
        <f t="shared" si="11"/>
        <v>60</v>
      </c>
      <c r="Q31" s="18">
        <v>60</v>
      </c>
      <c r="R31" s="18"/>
      <c r="S31" s="18"/>
      <c r="T31" s="29" t="s">
        <v>206</v>
      </c>
      <c r="U31" s="30"/>
    </row>
    <row r="32" ht="16" customHeight="1" spans="1:21">
      <c r="A32" s="17" t="s">
        <v>61</v>
      </c>
      <c r="B32" s="12">
        <f t="shared" si="8"/>
        <v>127</v>
      </c>
      <c r="C32" s="18">
        <f>SUM(D32:I32)</f>
        <v>0</v>
      </c>
      <c r="D32" s="18"/>
      <c r="E32" s="18"/>
      <c r="F32" s="18"/>
      <c r="G32" s="18"/>
      <c r="H32" s="18"/>
      <c r="I32" s="18"/>
      <c r="J32" s="18">
        <f t="shared" si="13"/>
        <v>127</v>
      </c>
      <c r="K32" s="18">
        <v>127</v>
      </c>
      <c r="L32" s="18"/>
      <c r="M32" s="18">
        <f t="shared" si="10"/>
        <v>0</v>
      </c>
      <c r="N32" s="18"/>
      <c r="O32" s="18"/>
      <c r="P32" s="18">
        <f t="shared" si="11"/>
        <v>0</v>
      </c>
      <c r="Q32" s="18"/>
      <c r="R32" s="18"/>
      <c r="S32" s="18"/>
      <c r="T32" s="37"/>
      <c r="U32" s="38"/>
    </row>
    <row r="33" ht="16" customHeight="1" spans="1:21">
      <c r="A33" s="17" t="s">
        <v>62</v>
      </c>
      <c r="B33" s="12">
        <f t="shared" si="8"/>
        <v>328</v>
      </c>
      <c r="C33" s="18">
        <f t="shared" si="12"/>
        <v>0</v>
      </c>
      <c r="D33" s="18"/>
      <c r="E33" s="18"/>
      <c r="F33" s="18"/>
      <c r="G33" s="18"/>
      <c r="H33" s="18"/>
      <c r="I33" s="18"/>
      <c r="J33" s="18">
        <f t="shared" si="13"/>
        <v>328</v>
      </c>
      <c r="K33" s="18">
        <v>328</v>
      </c>
      <c r="L33" s="18"/>
      <c r="M33" s="18">
        <f t="shared" si="10"/>
        <v>0</v>
      </c>
      <c r="N33" s="18"/>
      <c r="O33" s="18"/>
      <c r="P33" s="18">
        <f t="shared" si="11"/>
        <v>0</v>
      </c>
      <c r="Q33" s="18"/>
      <c r="R33" s="18"/>
      <c r="S33" s="18"/>
      <c r="T33" s="37"/>
      <c r="U33" s="38"/>
    </row>
    <row r="34" ht="16" customHeight="1" spans="1:21">
      <c r="A34" s="17" t="s">
        <v>63</v>
      </c>
      <c r="B34" s="12">
        <f t="shared" si="8"/>
        <v>348</v>
      </c>
      <c r="C34" s="18">
        <f t="shared" si="12"/>
        <v>0</v>
      </c>
      <c r="D34" s="18"/>
      <c r="E34" s="18"/>
      <c r="F34" s="18"/>
      <c r="G34" s="18"/>
      <c r="H34" s="18"/>
      <c r="I34" s="18"/>
      <c r="J34" s="18">
        <f t="shared" si="13"/>
        <v>348</v>
      </c>
      <c r="K34" s="18">
        <v>348</v>
      </c>
      <c r="L34" s="18"/>
      <c r="M34" s="18">
        <f t="shared" si="10"/>
        <v>0</v>
      </c>
      <c r="N34" s="18"/>
      <c r="O34" s="18"/>
      <c r="P34" s="18">
        <f t="shared" si="11"/>
        <v>0</v>
      </c>
      <c r="Q34" s="18"/>
      <c r="R34" s="18"/>
      <c r="S34" s="18"/>
      <c r="T34" s="37"/>
      <c r="U34" s="38"/>
    </row>
    <row r="35" ht="16" customHeight="1" spans="1:21">
      <c r="A35" s="17" t="s">
        <v>207</v>
      </c>
      <c r="B35" s="12">
        <f t="shared" si="8"/>
        <v>216</v>
      </c>
      <c r="C35" s="18">
        <f t="shared" si="12"/>
        <v>0</v>
      </c>
      <c r="D35" s="18"/>
      <c r="E35" s="18"/>
      <c r="F35" s="18"/>
      <c r="G35" s="18"/>
      <c r="H35" s="18"/>
      <c r="I35" s="18"/>
      <c r="J35" s="18">
        <f t="shared" si="13"/>
        <v>212</v>
      </c>
      <c r="K35" s="18">
        <v>212</v>
      </c>
      <c r="L35" s="18"/>
      <c r="M35" s="18">
        <f t="shared" si="10"/>
        <v>4</v>
      </c>
      <c r="N35" s="18">
        <v>4</v>
      </c>
      <c r="O35" s="18"/>
      <c r="P35" s="18">
        <f t="shared" si="11"/>
        <v>0</v>
      </c>
      <c r="Q35" s="18"/>
      <c r="R35" s="18"/>
      <c r="S35" s="18"/>
      <c r="T35" s="37"/>
      <c r="U35" s="38"/>
    </row>
    <row r="36" ht="29" customHeight="1" spans="1:21">
      <c r="A36" s="17" t="s">
        <v>64</v>
      </c>
      <c r="B36" s="12">
        <f t="shared" si="8"/>
        <v>49</v>
      </c>
      <c r="C36" s="18">
        <f t="shared" si="12"/>
        <v>0</v>
      </c>
      <c r="D36" s="18"/>
      <c r="E36" s="18"/>
      <c r="F36" s="18"/>
      <c r="G36" s="18"/>
      <c r="H36" s="18"/>
      <c r="I36" s="18"/>
      <c r="J36" s="18">
        <f t="shared" si="13"/>
        <v>0</v>
      </c>
      <c r="K36" s="18">
        <v>0</v>
      </c>
      <c r="L36" s="18"/>
      <c r="M36" s="18">
        <f t="shared" si="10"/>
        <v>49</v>
      </c>
      <c r="N36" s="18">
        <v>49</v>
      </c>
      <c r="O36" s="18"/>
      <c r="P36" s="18">
        <f t="shared" si="11"/>
        <v>0</v>
      </c>
      <c r="Q36" s="18"/>
      <c r="R36" s="18"/>
      <c r="S36" s="18"/>
      <c r="T36" s="29" t="s">
        <v>65</v>
      </c>
      <c r="U36" s="30"/>
    </row>
    <row r="37" ht="16" customHeight="1" spans="1:21">
      <c r="A37" s="17" t="s">
        <v>68</v>
      </c>
      <c r="B37" s="12">
        <f t="shared" si="8"/>
        <v>34</v>
      </c>
      <c r="C37" s="18">
        <f t="shared" si="12"/>
        <v>0</v>
      </c>
      <c r="D37" s="18"/>
      <c r="E37" s="18"/>
      <c r="F37" s="18"/>
      <c r="G37" s="18"/>
      <c r="H37" s="18"/>
      <c r="I37" s="18"/>
      <c r="J37" s="18">
        <f t="shared" si="13"/>
        <v>0</v>
      </c>
      <c r="K37" s="18"/>
      <c r="L37" s="18"/>
      <c r="M37" s="18">
        <f t="shared" si="10"/>
        <v>4</v>
      </c>
      <c r="N37" s="18">
        <v>4</v>
      </c>
      <c r="O37" s="18"/>
      <c r="P37" s="18">
        <f t="shared" si="11"/>
        <v>30</v>
      </c>
      <c r="Q37" s="18">
        <v>30</v>
      </c>
      <c r="R37" s="18"/>
      <c r="S37" s="18"/>
      <c r="T37" s="37"/>
      <c r="U37" s="38"/>
    </row>
    <row r="38" ht="16" customHeight="1" spans="1:21">
      <c r="A38" s="17" t="s">
        <v>69</v>
      </c>
      <c r="B38" s="12">
        <f t="shared" si="8"/>
        <v>133</v>
      </c>
      <c r="C38" s="18">
        <f t="shared" si="12"/>
        <v>87</v>
      </c>
      <c r="D38" s="18"/>
      <c r="E38" s="18"/>
      <c r="F38" s="18"/>
      <c r="G38" s="18"/>
      <c r="H38" s="18">
        <v>87</v>
      </c>
      <c r="I38" s="18"/>
      <c r="J38" s="18">
        <f t="shared" si="13"/>
        <v>0</v>
      </c>
      <c r="K38" s="18"/>
      <c r="L38" s="18"/>
      <c r="M38" s="18">
        <f t="shared" si="10"/>
        <v>16</v>
      </c>
      <c r="N38" s="18">
        <v>16</v>
      </c>
      <c r="O38" s="18"/>
      <c r="P38" s="18">
        <f t="shared" si="11"/>
        <v>30</v>
      </c>
      <c r="Q38" s="18">
        <v>30</v>
      </c>
      <c r="R38" s="18"/>
      <c r="S38" s="18"/>
      <c r="T38" s="37"/>
      <c r="U38" s="38"/>
    </row>
    <row r="39" ht="16" customHeight="1" spans="1:21">
      <c r="A39" s="17" t="s">
        <v>70</v>
      </c>
      <c r="B39" s="12">
        <f t="shared" si="8"/>
        <v>13</v>
      </c>
      <c r="C39" s="18">
        <f t="shared" si="12"/>
        <v>10</v>
      </c>
      <c r="D39" s="18"/>
      <c r="E39" s="18">
        <v>10</v>
      </c>
      <c r="F39" s="18"/>
      <c r="G39" s="18"/>
      <c r="H39" s="18"/>
      <c r="I39" s="18"/>
      <c r="J39" s="18">
        <f t="shared" si="13"/>
        <v>0</v>
      </c>
      <c r="K39" s="18"/>
      <c r="L39" s="18"/>
      <c r="M39" s="18">
        <f t="shared" si="10"/>
        <v>3</v>
      </c>
      <c r="N39" s="18">
        <v>3</v>
      </c>
      <c r="O39" s="18"/>
      <c r="P39" s="18">
        <f t="shared" si="11"/>
        <v>0</v>
      </c>
      <c r="Q39" s="18"/>
      <c r="R39" s="18"/>
      <c r="S39" s="18"/>
      <c r="T39" s="37"/>
      <c r="U39" s="38"/>
    </row>
    <row r="40" ht="16" customHeight="1" spans="1:21">
      <c r="A40" s="17" t="s">
        <v>71</v>
      </c>
      <c r="B40" s="12">
        <f t="shared" si="8"/>
        <v>65</v>
      </c>
      <c r="C40" s="18">
        <f t="shared" si="12"/>
        <v>35</v>
      </c>
      <c r="D40" s="18"/>
      <c r="E40" s="18">
        <v>5</v>
      </c>
      <c r="F40" s="18"/>
      <c r="G40" s="18"/>
      <c r="H40" s="18"/>
      <c r="I40" s="18">
        <v>30</v>
      </c>
      <c r="J40" s="18">
        <f t="shared" si="13"/>
        <v>0</v>
      </c>
      <c r="K40" s="18"/>
      <c r="L40" s="18"/>
      <c r="M40" s="18">
        <f t="shared" si="10"/>
        <v>0</v>
      </c>
      <c r="N40" s="18"/>
      <c r="O40" s="18"/>
      <c r="P40" s="18">
        <f t="shared" si="11"/>
        <v>30</v>
      </c>
      <c r="Q40" s="18">
        <v>30</v>
      </c>
      <c r="R40" s="18"/>
      <c r="S40" s="18"/>
      <c r="T40" s="37"/>
      <c r="U40" s="38"/>
    </row>
    <row r="41" ht="16" customHeight="1" spans="1:21">
      <c r="A41" s="17" t="s">
        <v>72</v>
      </c>
      <c r="B41" s="12">
        <f t="shared" si="8"/>
        <v>54</v>
      </c>
      <c r="C41" s="18">
        <f t="shared" si="12"/>
        <v>5</v>
      </c>
      <c r="D41" s="18"/>
      <c r="E41" s="18">
        <v>5</v>
      </c>
      <c r="F41" s="18"/>
      <c r="G41" s="18"/>
      <c r="H41" s="18"/>
      <c r="I41" s="18"/>
      <c r="J41" s="18">
        <f t="shared" si="13"/>
        <v>0</v>
      </c>
      <c r="K41" s="18"/>
      <c r="L41" s="18"/>
      <c r="M41" s="18">
        <f t="shared" si="10"/>
        <v>49</v>
      </c>
      <c r="N41" s="18">
        <v>49</v>
      </c>
      <c r="O41" s="18"/>
      <c r="P41" s="18">
        <f t="shared" si="11"/>
        <v>0</v>
      </c>
      <c r="Q41" s="18"/>
      <c r="R41" s="18"/>
      <c r="S41" s="18"/>
      <c r="T41" s="37"/>
      <c r="U41" s="38"/>
    </row>
    <row r="42" ht="38" customHeight="1" spans="1:21">
      <c r="A42" s="17" t="s">
        <v>73</v>
      </c>
      <c r="B42" s="12">
        <f t="shared" ref="B42:B70" si="15">C42+J42+M42+P42</f>
        <v>135</v>
      </c>
      <c r="C42" s="18">
        <f t="shared" si="12"/>
        <v>0</v>
      </c>
      <c r="D42" s="18"/>
      <c r="E42" s="18"/>
      <c r="F42" s="18"/>
      <c r="G42" s="18"/>
      <c r="H42" s="18"/>
      <c r="I42" s="18"/>
      <c r="J42" s="18">
        <f t="shared" si="13"/>
        <v>59</v>
      </c>
      <c r="K42" s="18">
        <v>59</v>
      </c>
      <c r="L42" s="18"/>
      <c r="M42" s="18">
        <f t="shared" si="10"/>
        <v>76</v>
      </c>
      <c r="N42" s="18">
        <v>76</v>
      </c>
      <c r="O42" s="18"/>
      <c r="P42" s="18">
        <f t="shared" si="11"/>
        <v>0</v>
      </c>
      <c r="Q42" s="18"/>
      <c r="R42" s="18"/>
      <c r="S42" s="18"/>
      <c r="T42" s="29" t="s">
        <v>74</v>
      </c>
      <c r="U42" s="30"/>
    </row>
    <row r="43" ht="16" customHeight="1" spans="1:21">
      <c r="A43" s="17" t="s">
        <v>78</v>
      </c>
      <c r="B43" s="12">
        <f t="shared" si="15"/>
        <v>249</v>
      </c>
      <c r="C43" s="18">
        <f t="shared" si="12"/>
        <v>0</v>
      </c>
      <c r="D43" s="18"/>
      <c r="E43" s="18"/>
      <c r="F43" s="18"/>
      <c r="G43" s="18"/>
      <c r="H43" s="18"/>
      <c r="I43" s="18"/>
      <c r="J43" s="18">
        <f t="shared" si="13"/>
        <v>185</v>
      </c>
      <c r="K43" s="18">
        <v>185</v>
      </c>
      <c r="L43" s="18"/>
      <c r="M43" s="18">
        <f t="shared" si="10"/>
        <v>64</v>
      </c>
      <c r="N43" s="18">
        <v>64</v>
      </c>
      <c r="O43" s="18"/>
      <c r="P43" s="18">
        <f t="shared" si="11"/>
        <v>0</v>
      </c>
      <c r="Q43" s="18"/>
      <c r="R43" s="18"/>
      <c r="S43" s="18"/>
      <c r="T43" s="37"/>
      <c r="U43" s="38"/>
    </row>
    <row r="44" ht="16" customHeight="1" spans="1:21">
      <c r="A44" s="17" t="s">
        <v>79</v>
      </c>
      <c r="B44" s="12">
        <f t="shared" si="15"/>
        <v>201</v>
      </c>
      <c r="C44" s="18">
        <f t="shared" ref="C44:C70" si="16">SUM(D44:I44)</f>
        <v>0</v>
      </c>
      <c r="D44" s="18"/>
      <c r="E44" s="18"/>
      <c r="F44" s="18"/>
      <c r="G44" s="18"/>
      <c r="H44" s="18"/>
      <c r="I44" s="18"/>
      <c r="J44" s="18">
        <f t="shared" ref="J44:J70" si="17">K44+L44</f>
        <v>135</v>
      </c>
      <c r="K44" s="18">
        <v>135</v>
      </c>
      <c r="L44" s="18"/>
      <c r="M44" s="18">
        <f t="shared" ref="M44:M70" si="18">N44+O44</f>
        <v>36</v>
      </c>
      <c r="N44" s="18">
        <v>36</v>
      </c>
      <c r="O44" s="18"/>
      <c r="P44" s="18">
        <f t="shared" ref="P44:P70" si="19">Q44+R44+S44</f>
        <v>30</v>
      </c>
      <c r="Q44" s="18">
        <v>30</v>
      </c>
      <c r="R44" s="18"/>
      <c r="S44" s="18"/>
      <c r="T44" s="37"/>
      <c r="U44" s="38"/>
    </row>
    <row r="45" ht="16" customHeight="1" spans="1:21">
      <c r="A45" s="17" t="s">
        <v>80</v>
      </c>
      <c r="B45" s="12">
        <f t="shared" si="15"/>
        <v>473</v>
      </c>
      <c r="C45" s="18">
        <f t="shared" si="16"/>
        <v>0</v>
      </c>
      <c r="D45" s="18"/>
      <c r="E45" s="18"/>
      <c r="F45" s="18"/>
      <c r="G45" s="18"/>
      <c r="H45" s="18"/>
      <c r="I45" s="18"/>
      <c r="J45" s="18">
        <f t="shared" si="17"/>
        <v>468</v>
      </c>
      <c r="K45" s="18">
        <v>468</v>
      </c>
      <c r="L45" s="18"/>
      <c r="M45" s="18">
        <f t="shared" si="18"/>
        <v>5</v>
      </c>
      <c r="N45" s="18">
        <v>5</v>
      </c>
      <c r="O45" s="18"/>
      <c r="P45" s="18">
        <f t="shared" si="19"/>
        <v>0</v>
      </c>
      <c r="Q45" s="18"/>
      <c r="R45" s="18"/>
      <c r="S45" s="18"/>
      <c r="T45" s="37"/>
      <c r="U45" s="38"/>
    </row>
    <row r="46" ht="16" customHeight="1" spans="1:21">
      <c r="A46" s="17" t="s">
        <v>81</v>
      </c>
      <c r="B46" s="12">
        <f t="shared" si="15"/>
        <v>73</v>
      </c>
      <c r="C46" s="18">
        <f t="shared" si="16"/>
        <v>0</v>
      </c>
      <c r="D46" s="18"/>
      <c r="E46" s="18"/>
      <c r="F46" s="18"/>
      <c r="G46" s="18"/>
      <c r="H46" s="18"/>
      <c r="I46" s="18"/>
      <c r="J46" s="18">
        <f t="shared" si="17"/>
        <v>44</v>
      </c>
      <c r="K46" s="18"/>
      <c r="L46" s="18">
        <v>44</v>
      </c>
      <c r="M46" s="18">
        <f t="shared" si="18"/>
        <v>29</v>
      </c>
      <c r="N46" s="18">
        <v>29</v>
      </c>
      <c r="O46" s="18"/>
      <c r="P46" s="18">
        <f t="shared" si="19"/>
        <v>0</v>
      </c>
      <c r="Q46" s="18"/>
      <c r="R46" s="18"/>
      <c r="S46" s="18"/>
      <c r="T46" s="37"/>
      <c r="U46" s="38"/>
    </row>
    <row r="47" ht="16" customHeight="1" spans="1:21">
      <c r="A47" s="17" t="s">
        <v>83</v>
      </c>
      <c r="B47" s="12">
        <f t="shared" si="15"/>
        <v>91</v>
      </c>
      <c r="C47" s="18">
        <f t="shared" si="16"/>
        <v>5</v>
      </c>
      <c r="D47" s="18"/>
      <c r="E47" s="18">
        <v>5</v>
      </c>
      <c r="F47" s="18"/>
      <c r="G47" s="18"/>
      <c r="H47" s="18"/>
      <c r="I47" s="18"/>
      <c r="J47" s="18">
        <f t="shared" si="17"/>
        <v>0</v>
      </c>
      <c r="K47" s="18"/>
      <c r="L47" s="18"/>
      <c r="M47" s="18">
        <f t="shared" si="18"/>
        <v>6</v>
      </c>
      <c r="N47" s="18">
        <v>6</v>
      </c>
      <c r="O47" s="18"/>
      <c r="P47" s="18">
        <f t="shared" si="19"/>
        <v>80</v>
      </c>
      <c r="Q47" s="18">
        <v>80</v>
      </c>
      <c r="R47" s="18"/>
      <c r="S47" s="18"/>
      <c r="T47" s="37"/>
      <c r="U47" s="38"/>
    </row>
    <row r="48" ht="16" customHeight="1" spans="1:21">
      <c r="A48" s="17" t="s">
        <v>84</v>
      </c>
      <c r="B48" s="12">
        <f t="shared" si="15"/>
        <v>800</v>
      </c>
      <c r="C48" s="18">
        <f t="shared" si="16"/>
        <v>0</v>
      </c>
      <c r="D48" s="18"/>
      <c r="E48" s="18"/>
      <c r="F48" s="18"/>
      <c r="G48" s="18"/>
      <c r="H48" s="18"/>
      <c r="I48" s="18"/>
      <c r="J48" s="18">
        <f t="shared" si="17"/>
        <v>756</v>
      </c>
      <c r="K48" s="18"/>
      <c r="L48" s="18">
        <v>756</v>
      </c>
      <c r="M48" s="18">
        <f t="shared" si="18"/>
        <v>14</v>
      </c>
      <c r="N48" s="18">
        <v>14</v>
      </c>
      <c r="O48" s="18"/>
      <c r="P48" s="18">
        <f t="shared" si="19"/>
        <v>30</v>
      </c>
      <c r="Q48" s="18">
        <v>30</v>
      </c>
      <c r="R48" s="18"/>
      <c r="S48" s="18"/>
      <c r="T48" s="37"/>
      <c r="U48" s="38"/>
    </row>
    <row r="49" ht="16" customHeight="1" spans="1:21">
      <c r="A49" s="17" t="s">
        <v>85</v>
      </c>
      <c r="B49" s="12">
        <f t="shared" si="15"/>
        <v>68</v>
      </c>
      <c r="C49" s="18">
        <f t="shared" si="16"/>
        <v>15</v>
      </c>
      <c r="D49" s="18"/>
      <c r="E49" s="18">
        <v>15</v>
      </c>
      <c r="F49" s="18"/>
      <c r="G49" s="18"/>
      <c r="H49" s="18"/>
      <c r="I49" s="18"/>
      <c r="J49" s="18">
        <f t="shared" si="17"/>
        <v>0</v>
      </c>
      <c r="K49" s="18"/>
      <c r="L49" s="18"/>
      <c r="M49" s="18">
        <f t="shared" si="18"/>
        <v>53</v>
      </c>
      <c r="N49" s="18">
        <v>53</v>
      </c>
      <c r="O49" s="18"/>
      <c r="P49" s="18">
        <f t="shared" si="19"/>
        <v>0</v>
      </c>
      <c r="Q49" s="18">
        <v>0</v>
      </c>
      <c r="R49" s="18"/>
      <c r="S49" s="18"/>
      <c r="T49" s="37"/>
      <c r="U49" s="38"/>
    </row>
    <row r="50" ht="16" customHeight="1" spans="1:21">
      <c r="A50" s="17" t="s">
        <v>86</v>
      </c>
      <c r="B50" s="12">
        <f t="shared" si="15"/>
        <v>190</v>
      </c>
      <c r="C50" s="18">
        <f t="shared" si="16"/>
        <v>95</v>
      </c>
      <c r="D50" s="18"/>
      <c r="E50" s="18"/>
      <c r="F50" s="18"/>
      <c r="G50" s="18"/>
      <c r="H50" s="18">
        <v>95</v>
      </c>
      <c r="I50" s="18"/>
      <c r="J50" s="18">
        <f t="shared" si="17"/>
        <v>0</v>
      </c>
      <c r="K50" s="18"/>
      <c r="L50" s="18"/>
      <c r="M50" s="18">
        <f t="shared" si="18"/>
        <v>0</v>
      </c>
      <c r="N50" s="18"/>
      <c r="O50" s="18"/>
      <c r="P50" s="18">
        <f t="shared" si="19"/>
        <v>95</v>
      </c>
      <c r="Q50" s="18">
        <v>80</v>
      </c>
      <c r="R50" s="18"/>
      <c r="S50" s="18">
        <v>15</v>
      </c>
      <c r="T50" s="37"/>
      <c r="U50" s="38"/>
    </row>
    <row r="51" ht="16" customHeight="1" spans="1:21">
      <c r="A51" s="17" t="s">
        <v>87</v>
      </c>
      <c r="B51" s="12">
        <f t="shared" si="15"/>
        <v>303</v>
      </c>
      <c r="C51" s="18">
        <f t="shared" si="16"/>
        <v>270</v>
      </c>
      <c r="D51" s="18">
        <v>250</v>
      </c>
      <c r="E51" s="18">
        <v>20</v>
      </c>
      <c r="F51" s="18"/>
      <c r="G51" s="18"/>
      <c r="H51" s="18"/>
      <c r="I51" s="18"/>
      <c r="J51" s="18">
        <f t="shared" si="17"/>
        <v>0</v>
      </c>
      <c r="K51" s="18"/>
      <c r="L51" s="18"/>
      <c r="M51" s="18">
        <f t="shared" si="18"/>
        <v>18</v>
      </c>
      <c r="N51" s="18">
        <v>18</v>
      </c>
      <c r="O51" s="18"/>
      <c r="P51" s="18">
        <f t="shared" si="19"/>
        <v>15</v>
      </c>
      <c r="Q51" s="18"/>
      <c r="R51" s="18"/>
      <c r="S51" s="18">
        <v>15</v>
      </c>
      <c r="T51" s="37"/>
      <c r="U51" s="38"/>
    </row>
    <row r="52" ht="16" customHeight="1" spans="1:21">
      <c r="A52" s="17" t="s">
        <v>88</v>
      </c>
      <c r="B52" s="12">
        <f t="shared" si="15"/>
        <v>113</v>
      </c>
      <c r="C52" s="18">
        <f t="shared" si="16"/>
        <v>25</v>
      </c>
      <c r="D52" s="18"/>
      <c r="E52" s="18">
        <v>25</v>
      </c>
      <c r="F52" s="18"/>
      <c r="G52" s="18"/>
      <c r="H52" s="18"/>
      <c r="I52" s="18"/>
      <c r="J52" s="18">
        <f t="shared" si="17"/>
        <v>0</v>
      </c>
      <c r="K52" s="18"/>
      <c r="L52" s="18"/>
      <c r="M52" s="18">
        <f t="shared" si="18"/>
        <v>48</v>
      </c>
      <c r="N52" s="18">
        <v>48</v>
      </c>
      <c r="O52" s="18"/>
      <c r="P52" s="18">
        <f t="shared" si="19"/>
        <v>40</v>
      </c>
      <c r="Q52" s="18"/>
      <c r="R52" s="18">
        <v>40</v>
      </c>
      <c r="S52" s="18"/>
      <c r="T52" s="37"/>
      <c r="U52" s="38"/>
    </row>
    <row r="53" ht="16" customHeight="1" spans="1:21">
      <c r="A53" s="17" t="s">
        <v>89</v>
      </c>
      <c r="B53" s="12">
        <f t="shared" si="15"/>
        <v>307</v>
      </c>
      <c r="C53" s="18">
        <f t="shared" si="16"/>
        <v>300</v>
      </c>
      <c r="D53" s="18"/>
      <c r="E53" s="18"/>
      <c r="F53" s="18"/>
      <c r="G53" s="18">
        <v>300</v>
      </c>
      <c r="H53" s="18"/>
      <c r="I53" s="18"/>
      <c r="J53" s="18">
        <f t="shared" si="17"/>
        <v>0</v>
      </c>
      <c r="K53" s="18"/>
      <c r="L53" s="18"/>
      <c r="M53" s="18">
        <f t="shared" si="18"/>
        <v>7</v>
      </c>
      <c r="N53" s="18">
        <v>7</v>
      </c>
      <c r="O53" s="18"/>
      <c r="P53" s="18">
        <f t="shared" si="19"/>
        <v>0</v>
      </c>
      <c r="Q53" s="18"/>
      <c r="R53" s="18"/>
      <c r="S53" s="18"/>
      <c r="T53" s="37"/>
      <c r="U53" s="38"/>
    </row>
    <row r="54" ht="16" customHeight="1" spans="1:21">
      <c r="A54" s="17" t="s">
        <v>90</v>
      </c>
      <c r="B54" s="12">
        <f t="shared" si="15"/>
        <v>88</v>
      </c>
      <c r="C54" s="18">
        <f t="shared" si="16"/>
        <v>30</v>
      </c>
      <c r="D54" s="18"/>
      <c r="E54" s="18"/>
      <c r="F54" s="18"/>
      <c r="G54" s="18"/>
      <c r="H54" s="18"/>
      <c r="I54" s="18">
        <v>30</v>
      </c>
      <c r="J54" s="18">
        <f t="shared" si="17"/>
        <v>0</v>
      </c>
      <c r="K54" s="18"/>
      <c r="L54" s="18"/>
      <c r="M54" s="18">
        <f t="shared" si="18"/>
        <v>13</v>
      </c>
      <c r="N54" s="18">
        <v>13</v>
      </c>
      <c r="O54" s="18"/>
      <c r="P54" s="18">
        <f t="shared" si="19"/>
        <v>45</v>
      </c>
      <c r="Q54" s="18">
        <v>30</v>
      </c>
      <c r="R54" s="18"/>
      <c r="S54" s="18">
        <v>15</v>
      </c>
      <c r="T54" s="37"/>
      <c r="U54" s="38"/>
    </row>
    <row r="55" ht="28" customHeight="1" spans="1:21">
      <c r="A55" s="17" t="s">
        <v>91</v>
      </c>
      <c r="B55" s="12">
        <f t="shared" si="15"/>
        <v>73</v>
      </c>
      <c r="C55" s="18">
        <f t="shared" si="16"/>
        <v>0</v>
      </c>
      <c r="D55" s="18"/>
      <c r="E55" s="18"/>
      <c r="F55" s="18"/>
      <c r="G55" s="18"/>
      <c r="H55" s="18"/>
      <c r="I55" s="18"/>
      <c r="J55" s="18">
        <f t="shared" si="17"/>
        <v>0</v>
      </c>
      <c r="K55" s="18"/>
      <c r="L55" s="18"/>
      <c r="M55" s="18">
        <f t="shared" si="18"/>
        <v>13</v>
      </c>
      <c r="N55" s="18">
        <v>13</v>
      </c>
      <c r="O55" s="18"/>
      <c r="P55" s="18">
        <f t="shared" si="19"/>
        <v>60</v>
      </c>
      <c r="Q55" s="18">
        <v>60</v>
      </c>
      <c r="R55" s="18"/>
      <c r="S55" s="18"/>
      <c r="T55" s="29" t="s">
        <v>92</v>
      </c>
      <c r="U55" s="30"/>
    </row>
    <row r="56" ht="16" customHeight="1" spans="1:21">
      <c r="A56" s="17" t="s">
        <v>95</v>
      </c>
      <c r="B56" s="12">
        <f t="shared" si="15"/>
        <v>302</v>
      </c>
      <c r="C56" s="18">
        <f t="shared" si="16"/>
        <v>250</v>
      </c>
      <c r="D56" s="18">
        <v>250</v>
      </c>
      <c r="E56" s="18"/>
      <c r="F56" s="18"/>
      <c r="G56" s="18"/>
      <c r="H56" s="18"/>
      <c r="I56" s="18"/>
      <c r="J56" s="18">
        <f t="shared" si="17"/>
        <v>0</v>
      </c>
      <c r="K56" s="18"/>
      <c r="L56" s="18"/>
      <c r="M56" s="18">
        <f t="shared" si="18"/>
        <v>7</v>
      </c>
      <c r="N56" s="18">
        <v>7</v>
      </c>
      <c r="O56" s="18"/>
      <c r="P56" s="18">
        <f t="shared" si="19"/>
        <v>45</v>
      </c>
      <c r="Q56" s="18">
        <v>30</v>
      </c>
      <c r="R56" s="18"/>
      <c r="S56" s="18">
        <v>15</v>
      </c>
      <c r="T56" s="37"/>
      <c r="U56" s="38"/>
    </row>
    <row r="57" ht="16" customHeight="1" spans="1:21">
      <c r="A57" s="17" t="s">
        <v>96</v>
      </c>
      <c r="B57" s="12">
        <f t="shared" si="15"/>
        <v>241</v>
      </c>
      <c r="C57" s="18">
        <f t="shared" si="16"/>
        <v>160</v>
      </c>
      <c r="D57" s="18"/>
      <c r="E57" s="18">
        <v>160</v>
      </c>
      <c r="F57" s="18"/>
      <c r="G57" s="18"/>
      <c r="H57" s="18"/>
      <c r="I57" s="18"/>
      <c r="J57" s="18">
        <f t="shared" si="17"/>
        <v>0</v>
      </c>
      <c r="K57" s="18"/>
      <c r="L57" s="18"/>
      <c r="M57" s="18">
        <f t="shared" si="18"/>
        <v>6</v>
      </c>
      <c r="N57" s="18">
        <v>6</v>
      </c>
      <c r="O57" s="18"/>
      <c r="P57" s="18">
        <f t="shared" si="19"/>
        <v>75</v>
      </c>
      <c r="Q57" s="18"/>
      <c r="R57" s="18">
        <v>75</v>
      </c>
      <c r="S57" s="18"/>
      <c r="T57" s="37"/>
      <c r="U57" s="38"/>
    </row>
    <row r="58" ht="16" customHeight="1" spans="1:21">
      <c r="A58" s="17" t="s">
        <v>97</v>
      </c>
      <c r="B58" s="12">
        <f t="shared" si="15"/>
        <v>175</v>
      </c>
      <c r="C58" s="18">
        <f t="shared" si="16"/>
        <v>130</v>
      </c>
      <c r="D58" s="18"/>
      <c r="E58" s="18">
        <v>100</v>
      </c>
      <c r="F58" s="18"/>
      <c r="G58" s="18"/>
      <c r="H58" s="18"/>
      <c r="I58" s="18">
        <v>30</v>
      </c>
      <c r="J58" s="18">
        <f t="shared" si="17"/>
        <v>0</v>
      </c>
      <c r="K58" s="18"/>
      <c r="L58" s="18"/>
      <c r="M58" s="18">
        <f t="shared" si="18"/>
        <v>5</v>
      </c>
      <c r="N58" s="18">
        <v>5</v>
      </c>
      <c r="O58" s="18"/>
      <c r="P58" s="18">
        <f t="shared" si="19"/>
        <v>40</v>
      </c>
      <c r="Q58" s="18"/>
      <c r="R58" s="18">
        <v>40</v>
      </c>
      <c r="S58" s="18"/>
      <c r="T58" s="37"/>
      <c r="U58" s="38"/>
    </row>
    <row r="59" ht="16" customHeight="1" spans="1:21">
      <c r="A59" s="17" t="s">
        <v>98</v>
      </c>
      <c r="B59" s="12">
        <f t="shared" si="15"/>
        <v>120</v>
      </c>
      <c r="C59" s="18">
        <f t="shared" si="16"/>
        <v>50</v>
      </c>
      <c r="D59" s="18"/>
      <c r="E59" s="18">
        <v>50</v>
      </c>
      <c r="F59" s="18"/>
      <c r="G59" s="18"/>
      <c r="H59" s="18"/>
      <c r="I59" s="18"/>
      <c r="J59" s="18">
        <f t="shared" si="17"/>
        <v>0</v>
      </c>
      <c r="K59" s="18"/>
      <c r="L59" s="18"/>
      <c r="M59" s="18">
        <f t="shared" si="18"/>
        <v>5</v>
      </c>
      <c r="N59" s="18">
        <v>5</v>
      </c>
      <c r="O59" s="18"/>
      <c r="P59" s="18">
        <f t="shared" si="19"/>
        <v>65</v>
      </c>
      <c r="Q59" s="18">
        <v>65</v>
      </c>
      <c r="R59" s="18"/>
      <c r="S59" s="18"/>
      <c r="T59" s="37"/>
      <c r="U59" s="38"/>
    </row>
    <row r="60" ht="30" customHeight="1" spans="1:21">
      <c r="A60" s="17" t="s">
        <v>99</v>
      </c>
      <c r="B60" s="12">
        <f t="shared" si="15"/>
        <v>128</v>
      </c>
      <c r="C60" s="18">
        <f t="shared" si="16"/>
        <v>0</v>
      </c>
      <c r="D60" s="18"/>
      <c r="E60" s="18"/>
      <c r="F60" s="18"/>
      <c r="G60" s="18"/>
      <c r="H60" s="18"/>
      <c r="I60" s="18"/>
      <c r="J60" s="18">
        <f t="shared" si="17"/>
        <v>98</v>
      </c>
      <c r="K60" s="18">
        <v>98</v>
      </c>
      <c r="L60" s="18"/>
      <c r="M60" s="18">
        <f t="shared" si="18"/>
        <v>0</v>
      </c>
      <c r="N60" s="18">
        <v>0</v>
      </c>
      <c r="O60" s="18"/>
      <c r="P60" s="18">
        <f t="shared" si="19"/>
        <v>30</v>
      </c>
      <c r="Q60" s="18">
        <v>30</v>
      </c>
      <c r="R60" s="18"/>
      <c r="S60" s="18"/>
      <c r="T60" s="29" t="s">
        <v>100</v>
      </c>
      <c r="U60" s="30"/>
    </row>
    <row r="61" ht="16" customHeight="1" spans="1:21">
      <c r="A61" s="17" t="s">
        <v>103</v>
      </c>
      <c r="B61" s="12">
        <f t="shared" si="15"/>
        <v>298</v>
      </c>
      <c r="C61" s="18">
        <f t="shared" si="16"/>
        <v>90</v>
      </c>
      <c r="D61" s="18">
        <v>90</v>
      </c>
      <c r="E61" s="18"/>
      <c r="F61" s="18"/>
      <c r="G61" s="18"/>
      <c r="H61" s="18"/>
      <c r="I61" s="18"/>
      <c r="J61" s="18">
        <f t="shared" si="17"/>
        <v>178</v>
      </c>
      <c r="K61" s="18">
        <v>178</v>
      </c>
      <c r="L61" s="18"/>
      <c r="M61" s="18">
        <f t="shared" si="18"/>
        <v>0</v>
      </c>
      <c r="N61" s="18"/>
      <c r="O61" s="18"/>
      <c r="P61" s="18">
        <f t="shared" si="19"/>
        <v>30</v>
      </c>
      <c r="Q61" s="18">
        <v>30</v>
      </c>
      <c r="R61" s="18"/>
      <c r="S61" s="18"/>
      <c r="T61" s="37"/>
      <c r="U61" s="38"/>
    </row>
    <row r="62" ht="16" customHeight="1" spans="1:21">
      <c r="A62" s="17" t="s">
        <v>104</v>
      </c>
      <c r="B62" s="12">
        <f t="shared" si="15"/>
        <v>555</v>
      </c>
      <c r="C62" s="18">
        <f t="shared" si="16"/>
        <v>0</v>
      </c>
      <c r="D62" s="18"/>
      <c r="E62" s="18"/>
      <c r="F62" s="18"/>
      <c r="G62" s="18"/>
      <c r="H62" s="18"/>
      <c r="I62" s="18"/>
      <c r="J62" s="18">
        <f t="shared" si="17"/>
        <v>550</v>
      </c>
      <c r="K62" s="18">
        <v>550</v>
      </c>
      <c r="L62" s="18"/>
      <c r="M62" s="18">
        <f t="shared" si="18"/>
        <v>5</v>
      </c>
      <c r="N62" s="18">
        <v>5</v>
      </c>
      <c r="O62" s="18"/>
      <c r="P62" s="18">
        <f t="shared" si="19"/>
        <v>0</v>
      </c>
      <c r="Q62" s="18"/>
      <c r="R62" s="18"/>
      <c r="S62" s="18"/>
      <c r="T62" s="37"/>
      <c r="U62" s="38"/>
    </row>
    <row r="63" ht="16" customHeight="1" spans="1:21">
      <c r="A63" s="17" t="s">
        <v>105</v>
      </c>
      <c r="B63" s="12">
        <f t="shared" si="15"/>
        <v>412</v>
      </c>
      <c r="C63" s="18">
        <f t="shared" si="16"/>
        <v>350</v>
      </c>
      <c r="D63" s="18">
        <v>350</v>
      </c>
      <c r="E63" s="18"/>
      <c r="F63" s="18"/>
      <c r="G63" s="18"/>
      <c r="H63" s="18"/>
      <c r="I63" s="18"/>
      <c r="J63" s="18">
        <f t="shared" si="17"/>
        <v>59</v>
      </c>
      <c r="K63" s="18">
        <v>59</v>
      </c>
      <c r="L63" s="18"/>
      <c r="M63" s="18">
        <f t="shared" si="18"/>
        <v>3</v>
      </c>
      <c r="N63" s="18">
        <v>3</v>
      </c>
      <c r="O63" s="18"/>
      <c r="P63" s="18">
        <f t="shared" si="19"/>
        <v>0</v>
      </c>
      <c r="Q63" s="18"/>
      <c r="R63" s="18"/>
      <c r="S63" s="18"/>
      <c r="T63" s="37"/>
      <c r="U63" s="38"/>
    </row>
    <row r="64" ht="16" customHeight="1" spans="1:21">
      <c r="A64" s="17" t="s">
        <v>106</v>
      </c>
      <c r="B64" s="12">
        <f t="shared" si="15"/>
        <v>165</v>
      </c>
      <c r="C64" s="18">
        <f t="shared" si="16"/>
        <v>0</v>
      </c>
      <c r="D64" s="18"/>
      <c r="E64" s="18"/>
      <c r="F64" s="18"/>
      <c r="G64" s="18"/>
      <c r="H64" s="18"/>
      <c r="I64" s="18"/>
      <c r="J64" s="18">
        <f t="shared" si="17"/>
        <v>165</v>
      </c>
      <c r="K64" s="18">
        <v>165</v>
      </c>
      <c r="L64" s="18"/>
      <c r="M64" s="18">
        <f t="shared" si="18"/>
        <v>0</v>
      </c>
      <c r="N64" s="18"/>
      <c r="O64" s="18"/>
      <c r="P64" s="18">
        <f t="shared" si="19"/>
        <v>0</v>
      </c>
      <c r="Q64" s="18"/>
      <c r="R64" s="18"/>
      <c r="S64" s="18"/>
      <c r="T64" s="37"/>
      <c r="U64" s="38"/>
    </row>
    <row r="65" ht="27" customHeight="1" spans="1:21">
      <c r="A65" s="17" t="s">
        <v>107</v>
      </c>
      <c r="B65" s="12">
        <f t="shared" si="15"/>
        <v>280</v>
      </c>
      <c r="C65" s="18">
        <f t="shared" si="16"/>
        <v>0</v>
      </c>
      <c r="D65" s="18"/>
      <c r="E65" s="18"/>
      <c r="F65" s="18"/>
      <c r="G65" s="18"/>
      <c r="H65" s="18"/>
      <c r="I65" s="18"/>
      <c r="J65" s="18">
        <f t="shared" si="17"/>
        <v>243</v>
      </c>
      <c r="K65" s="18">
        <v>243</v>
      </c>
      <c r="L65" s="18"/>
      <c r="M65" s="18">
        <f t="shared" si="18"/>
        <v>7</v>
      </c>
      <c r="N65" s="18">
        <v>7</v>
      </c>
      <c r="O65" s="18"/>
      <c r="P65" s="18">
        <f t="shared" si="19"/>
        <v>30</v>
      </c>
      <c r="Q65" s="18">
        <v>30</v>
      </c>
      <c r="R65" s="18"/>
      <c r="S65" s="18"/>
      <c r="T65" s="29" t="s">
        <v>208</v>
      </c>
      <c r="U65" s="30"/>
    </row>
    <row r="66" ht="16" customHeight="1" spans="1:21">
      <c r="A66" s="17" t="s">
        <v>111</v>
      </c>
      <c r="B66" s="12">
        <f t="shared" si="15"/>
        <v>152</v>
      </c>
      <c r="C66" s="18">
        <f t="shared" si="16"/>
        <v>40</v>
      </c>
      <c r="D66" s="18"/>
      <c r="E66" s="18">
        <v>40</v>
      </c>
      <c r="F66" s="18"/>
      <c r="G66" s="18"/>
      <c r="H66" s="18"/>
      <c r="I66" s="18"/>
      <c r="J66" s="18">
        <f t="shared" si="17"/>
        <v>103</v>
      </c>
      <c r="K66" s="18">
        <v>103</v>
      </c>
      <c r="L66" s="18"/>
      <c r="M66" s="18">
        <f t="shared" si="18"/>
        <v>9</v>
      </c>
      <c r="N66" s="18">
        <v>9</v>
      </c>
      <c r="O66" s="18"/>
      <c r="P66" s="18">
        <f t="shared" si="19"/>
        <v>0</v>
      </c>
      <c r="Q66" s="18"/>
      <c r="R66" s="18"/>
      <c r="S66" s="18"/>
      <c r="T66" s="37"/>
      <c r="U66" s="38"/>
    </row>
    <row r="67" ht="16" customHeight="1" spans="1:21">
      <c r="A67" s="17" t="s">
        <v>112</v>
      </c>
      <c r="B67" s="12">
        <f t="shared" si="15"/>
        <v>813</v>
      </c>
      <c r="C67" s="18">
        <f t="shared" si="16"/>
        <v>0</v>
      </c>
      <c r="D67" s="18"/>
      <c r="E67" s="18"/>
      <c r="F67" s="18"/>
      <c r="G67" s="18"/>
      <c r="H67" s="18"/>
      <c r="I67" s="18"/>
      <c r="J67" s="18">
        <f t="shared" si="17"/>
        <v>726</v>
      </c>
      <c r="K67" s="18">
        <v>726</v>
      </c>
      <c r="L67" s="18"/>
      <c r="M67" s="18">
        <f t="shared" si="18"/>
        <v>12</v>
      </c>
      <c r="N67" s="18">
        <v>12</v>
      </c>
      <c r="O67" s="18"/>
      <c r="P67" s="18">
        <f t="shared" si="19"/>
        <v>75</v>
      </c>
      <c r="Q67" s="18"/>
      <c r="R67" s="18">
        <v>75</v>
      </c>
      <c r="S67" s="18"/>
      <c r="T67" s="37"/>
      <c r="U67" s="38"/>
    </row>
    <row r="68" ht="16" customHeight="1" spans="1:21">
      <c r="A68" s="17" t="s">
        <v>113</v>
      </c>
      <c r="B68" s="12">
        <f t="shared" si="15"/>
        <v>84</v>
      </c>
      <c r="C68" s="18">
        <f t="shared" si="16"/>
        <v>0</v>
      </c>
      <c r="D68" s="18"/>
      <c r="E68" s="18"/>
      <c r="F68" s="18"/>
      <c r="G68" s="18"/>
      <c r="H68" s="18"/>
      <c r="I68" s="18"/>
      <c r="J68" s="18">
        <f t="shared" si="17"/>
        <v>75</v>
      </c>
      <c r="K68" s="18">
        <v>75</v>
      </c>
      <c r="L68" s="18"/>
      <c r="M68" s="18">
        <f t="shared" si="18"/>
        <v>9</v>
      </c>
      <c r="N68" s="18">
        <v>9</v>
      </c>
      <c r="O68" s="18"/>
      <c r="P68" s="18">
        <f t="shared" si="19"/>
        <v>0</v>
      </c>
      <c r="Q68" s="18"/>
      <c r="R68" s="18"/>
      <c r="S68" s="18"/>
      <c r="T68" s="37"/>
      <c r="U68" s="38"/>
    </row>
    <row r="69" ht="16" customHeight="1" spans="1:21">
      <c r="A69" s="17" t="s">
        <v>114</v>
      </c>
      <c r="B69" s="12">
        <f t="shared" si="15"/>
        <v>149</v>
      </c>
      <c r="C69" s="18">
        <f t="shared" si="16"/>
        <v>0</v>
      </c>
      <c r="D69" s="18"/>
      <c r="E69" s="18"/>
      <c r="F69" s="18"/>
      <c r="G69" s="18"/>
      <c r="H69" s="18"/>
      <c r="I69" s="18"/>
      <c r="J69" s="18">
        <f t="shared" si="17"/>
        <v>142</v>
      </c>
      <c r="K69" s="18">
        <v>142</v>
      </c>
      <c r="L69" s="18"/>
      <c r="M69" s="18">
        <f t="shared" si="18"/>
        <v>7</v>
      </c>
      <c r="N69" s="18">
        <v>7</v>
      </c>
      <c r="O69" s="18"/>
      <c r="P69" s="18">
        <f t="shared" si="19"/>
        <v>0</v>
      </c>
      <c r="Q69" s="18"/>
      <c r="R69" s="18"/>
      <c r="S69" s="18"/>
      <c r="T69" s="37"/>
      <c r="U69" s="38"/>
    </row>
    <row r="70" ht="16" customHeight="1" spans="1:21">
      <c r="A70" s="17" t="s">
        <v>115</v>
      </c>
      <c r="B70" s="12">
        <f t="shared" si="15"/>
        <v>1197</v>
      </c>
      <c r="C70" s="18">
        <f>SUM(C71:C77)</f>
        <v>710</v>
      </c>
      <c r="D70" s="18">
        <f t="shared" ref="D70:T70" si="20">SUM(D71:D77)</f>
        <v>350</v>
      </c>
      <c r="E70" s="18">
        <f t="shared" si="20"/>
        <v>360</v>
      </c>
      <c r="F70" s="18">
        <f t="shared" si="20"/>
        <v>0</v>
      </c>
      <c r="G70" s="18">
        <f t="shared" si="20"/>
        <v>0</v>
      </c>
      <c r="H70" s="18">
        <f t="shared" si="20"/>
        <v>0</v>
      </c>
      <c r="I70" s="18">
        <f t="shared" si="20"/>
        <v>0</v>
      </c>
      <c r="J70" s="18">
        <f t="shared" si="20"/>
        <v>0</v>
      </c>
      <c r="K70" s="18">
        <f t="shared" si="20"/>
        <v>0</v>
      </c>
      <c r="L70" s="18">
        <f t="shared" si="20"/>
        <v>0</v>
      </c>
      <c r="M70" s="18">
        <f t="shared" si="20"/>
        <v>282</v>
      </c>
      <c r="N70" s="18">
        <f t="shared" si="20"/>
        <v>282</v>
      </c>
      <c r="O70" s="18">
        <f t="shared" si="20"/>
        <v>0</v>
      </c>
      <c r="P70" s="18">
        <f t="shared" si="20"/>
        <v>205</v>
      </c>
      <c r="Q70" s="18">
        <f t="shared" si="20"/>
        <v>0</v>
      </c>
      <c r="R70" s="18">
        <f t="shared" si="20"/>
        <v>190</v>
      </c>
      <c r="S70" s="18">
        <f t="shared" si="20"/>
        <v>15</v>
      </c>
      <c r="T70" s="37"/>
      <c r="U70" s="38"/>
    </row>
    <row r="71" ht="16" customHeight="1" spans="1:21">
      <c r="A71" s="39" t="s">
        <v>117</v>
      </c>
      <c r="B71" s="12">
        <f t="shared" ref="B71:B77" si="21">C71+J71+M71+P71</f>
        <v>5</v>
      </c>
      <c r="C71" s="18">
        <f>SUM(D71:I71)</f>
        <v>5</v>
      </c>
      <c r="D71" s="18"/>
      <c r="E71" s="18">
        <v>5</v>
      </c>
      <c r="F71" s="18"/>
      <c r="G71" s="18"/>
      <c r="H71" s="18"/>
      <c r="I71" s="18"/>
      <c r="J71" s="18">
        <f>K71+L71</f>
        <v>0</v>
      </c>
      <c r="K71" s="18"/>
      <c r="L71" s="18"/>
      <c r="M71" s="18">
        <f t="shared" ref="M71:M76" si="22">N71+O71</f>
        <v>0</v>
      </c>
      <c r="N71" s="18"/>
      <c r="O71" s="18"/>
      <c r="P71" s="18">
        <f t="shared" ref="P71:P76" si="23">Q71+R71+S71</f>
        <v>0</v>
      </c>
      <c r="Q71" s="18"/>
      <c r="R71" s="18"/>
      <c r="S71" s="18"/>
      <c r="T71" s="37"/>
      <c r="U71" s="38"/>
    </row>
    <row r="72" ht="16" customHeight="1" spans="1:21">
      <c r="A72" s="39" t="s">
        <v>118</v>
      </c>
      <c r="B72" s="12">
        <f t="shared" si="21"/>
        <v>100</v>
      </c>
      <c r="C72" s="18">
        <f t="shared" ref="C71:C77" si="24">SUM(D72:I72)</f>
        <v>25</v>
      </c>
      <c r="D72" s="18"/>
      <c r="E72" s="18">
        <v>25</v>
      </c>
      <c r="F72" s="18"/>
      <c r="G72" s="18"/>
      <c r="H72" s="18"/>
      <c r="I72" s="18"/>
      <c r="J72" s="18">
        <f t="shared" ref="J72:J77" si="25">K72+L72</f>
        <v>0</v>
      </c>
      <c r="K72" s="18"/>
      <c r="L72" s="18"/>
      <c r="M72" s="18">
        <f t="shared" si="22"/>
        <v>0</v>
      </c>
      <c r="N72" s="18"/>
      <c r="O72" s="18"/>
      <c r="P72" s="18">
        <f t="shared" si="23"/>
        <v>75</v>
      </c>
      <c r="Q72" s="18"/>
      <c r="R72" s="18">
        <v>75</v>
      </c>
      <c r="S72" s="18"/>
      <c r="T72" s="37"/>
      <c r="U72" s="38"/>
    </row>
    <row r="73" ht="16" customHeight="1" spans="1:21">
      <c r="A73" s="39" t="s">
        <v>119</v>
      </c>
      <c r="B73" s="12">
        <f t="shared" si="21"/>
        <v>450</v>
      </c>
      <c r="C73" s="18">
        <f t="shared" si="24"/>
        <v>450</v>
      </c>
      <c r="D73" s="18">
        <v>350</v>
      </c>
      <c r="E73" s="18">
        <v>100</v>
      </c>
      <c r="F73" s="18"/>
      <c r="G73" s="18"/>
      <c r="H73" s="18"/>
      <c r="I73" s="18"/>
      <c r="J73" s="18">
        <f t="shared" si="25"/>
        <v>0</v>
      </c>
      <c r="K73" s="18"/>
      <c r="L73" s="18"/>
      <c r="M73" s="18">
        <f t="shared" si="22"/>
        <v>0</v>
      </c>
      <c r="N73" s="18"/>
      <c r="O73" s="18"/>
      <c r="P73" s="18">
        <f t="shared" si="23"/>
        <v>0</v>
      </c>
      <c r="Q73" s="18"/>
      <c r="R73" s="18"/>
      <c r="S73" s="18"/>
      <c r="T73" s="37"/>
      <c r="U73" s="38"/>
    </row>
    <row r="74" ht="16" customHeight="1" spans="1:21">
      <c r="A74" s="39" t="s">
        <v>120</v>
      </c>
      <c r="B74" s="12">
        <f t="shared" si="21"/>
        <v>110</v>
      </c>
      <c r="C74" s="18">
        <f t="shared" si="24"/>
        <v>35</v>
      </c>
      <c r="D74" s="18"/>
      <c r="E74" s="18">
        <v>35</v>
      </c>
      <c r="F74" s="18"/>
      <c r="G74" s="18"/>
      <c r="H74" s="18"/>
      <c r="I74" s="18"/>
      <c r="J74" s="18">
        <f t="shared" si="25"/>
        <v>0</v>
      </c>
      <c r="K74" s="18"/>
      <c r="L74" s="18"/>
      <c r="M74" s="18">
        <f t="shared" si="22"/>
        <v>0</v>
      </c>
      <c r="N74" s="18"/>
      <c r="O74" s="18"/>
      <c r="P74" s="18">
        <f t="shared" si="23"/>
        <v>75</v>
      </c>
      <c r="Q74" s="18"/>
      <c r="R74" s="18">
        <v>75</v>
      </c>
      <c r="S74" s="18"/>
      <c r="T74" s="37"/>
      <c r="U74" s="38"/>
    </row>
    <row r="75" ht="16" customHeight="1" spans="1:21">
      <c r="A75" s="39" t="s">
        <v>121</v>
      </c>
      <c r="B75" s="12">
        <f t="shared" si="21"/>
        <v>140</v>
      </c>
      <c r="C75" s="18">
        <f t="shared" si="24"/>
        <v>100</v>
      </c>
      <c r="D75" s="18"/>
      <c r="E75" s="18">
        <v>100</v>
      </c>
      <c r="F75" s="18"/>
      <c r="G75" s="18"/>
      <c r="H75" s="18"/>
      <c r="I75" s="18"/>
      <c r="J75" s="18">
        <f t="shared" si="25"/>
        <v>0</v>
      </c>
      <c r="K75" s="18"/>
      <c r="L75" s="18"/>
      <c r="M75" s="18">
        <f t="shared" si="22"/>
        <v>0</v>
      </c>
      <c r="N75" s="18"/>
      <c r="O75" s="18"/>
      <c r="P75" s="18">
        <f t="shared" si="23"/>
        <v>40</v>
      </c>
      <c r="Q75" s="18"/>
      <c r="R75" s="18">
        <v>40</v>
      </c>
      <c r="S75" s="18"/>
      <c r="T75" s="37"/>
      <c r="U75" s="38"/>
    </row>
    <row r="76" ht="16" customHeight="1" spans="1:21">
      <c r="A76" s="39" t="s">
        <v>122</v>
      </c>
      <c r="B76" s="12">
        <f t="shared" si="21"/>
        <v>332</v>
      </c>
      <c r="C76" s="18">
        <f t="shared" si="24"/>
        <v>35</v>
      </c>
      <c r="D76" s="18"/>
      <c r="E76" s="18">
        <v>35</v>
      </c>
      <c r="F76" s="18"/>
      <c r="G76" s="18"/>
      <c r="H76" s="18"/>
      <c r="I76" s="18"/>
      <c r="J76" s="18">
        <f t="shared" si="25"/>
        <v>0</v>
      </c>
      <c r="K76" s="18"/>
      <c r="L76" s="18"/>
      <c r="M76" s="18">
        <f t="shared" si="22"/>
        <v>282</v>
      </c>
      <c r="N76" s="18">
        <v>282</v>
      </c>
      <c r="O76" s="18"/>
      <c r="P76" s="18">
        <f t="shared" si="23"/>
        <v>15</v>
      </c>
      <c r="Q76" s="18"/>
      <c r="R76" s="18"/>
      <c r="S76" s="18">
        <v>15</v>
      </c>
      <c r="T76" s="37"/>
      <c r="U76" s="38"/>
    </row>
    <row r="77" ht="16" customHeight="1" spans="1:21">
      <c r="A77" s="39" t="s">
        <v>123</v>
      </c>
      <c r="B77" s="12">
        <f t="shared" si="21"/>
        <v>60</v>
      </c>
      <c r="C77" s="18">
        <f t="shared" si="24"/>
        <v>60</v>
      </c>
      <c r="D77" s="18"/>
      <c r="E77" s="18">
        <v>60</v>
      </c>
      <c r="F77" s="18"/>
      <c r="G77" s="18"/>
      <c r="H77" s="18"/>
      <c r="I77" s="18"/>
      <c r="J77" s="18">
        <f t="shared" si="25"/>
        <v>0</v>
      </c>
      <c r="K77" s="18"/>
      <c r="L77" s="18"/>
      <c r="M77" s="18">
        <v>0</v>
      </c>
      <c r="N77" s="18"/>
      <c r="O77" s="18"/>
      <c r="P77" s="18">
        <v>0</v>
      </c>
      <c r="Q77" s="18"/>
      <c r="R77" s="18"/>
      <c r="S77" s="18"/>
      <c r="T77" s="37"/>
      <c r="U77" s="38"/>
    </row>
  </sheetData>
  <mergeCells count="70">
    <mergeCell ref="A2:U2"/>
    <mergeCell ref="C4:I4"/>
    <mergeCell ref="J4:L4"/>
    <mergeCell ref="M4:O4"/>
    <mergeCell ref="P4:S4"/>
    <mergeCell ref="H6:I6"/>
    <mergeCell ref="K6:L6"/>
    <mergeCell ref="Q6:S6"/>
    <mergeCell ref="T7:U7"/>
    <mergeCell ref="T8:U8"/>
    <mergeCell ref="T9:U9"/>
    <mergeCell ref="T13:U13"/>
    <mergeCell ref="T14:U14"/>
    <mergeCell ref="T30:U30"/>
    <mergeCell ref="T31:U31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54:U54"/>
    <mergeCell ref="T55:U55"/>
    <mergeCell ref="T56:U56"/>
    <mergeCell ref="T57:U57"/>
    <mergeCell ref="T58:U58"/>
    <mergeCell ref="T59:U59"/>
    <mergeCell ref="T60:U60"/>
    <mergeCell ref="T61:U61"/>
    <mergeCell ref="T62:U62"/>
    <mergeCell ref="T63:U63"/>
    <mergeCell ref="T64:U64"/>
    <mergeCell ref="T65:U65"/>
    <mergeCell ref="T66:U66"/>
    <mergeCell ref="T67:U67"/>
    <mergeCell ref="T68:U68"/>
    <mergeCell ref="T69:U69"/>
    <mergeCell ref="T70:U70"/>
    <mergeCell ref="T71:U71"/>
    <mergeCell ref="T72:U72"/>
    <mergeCell ref="T73:U73"/>
    <mergeCell ref="T74:U74"/>
    <mergeCell ref="T75:U75"/>
    <mergeCell ref="T76:U76"/>
    <mergeCell ref="T77:U77"/>
    <mergeCell ref="A4:A5"/>
    <mergeCell ref="B4:B6"/>
    <mergeCell ref="C5:C6"/>
    <mergeCell ref="J5:J6"/>
    <mergeCell ref="M5:M6"/>
    <mergeCell ref="P5:P6"/>
    <mergeCell ref="U10:U12"/>
    <mergeCell ref="T15:U29"/>
    <mergeCell ref="T4:U6"/>
  </mergeCells>
  <pageMargins left="0.275" right="0.0777777777777778" top="0.275" bottom="0.393055555555556" header="0.15625" footer="0.15625"/>
  <pageSetup paperSize="9" scale="73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 (2)</vt:lpstr>
      <vt:lpstr>总表 (3)</vt:lpstr>
      <vt:lpstr>Sheet3</vt:lpstr>
      <vt:lpstr>新总表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lyzz_gy02</dc:creator>
  <cp:lastModifiedBy>赵钢</cp:lastModifiedBy>
  <cp:revision>1</cp:revision>
  <dcterms:created xsi:type="dcterms:W3CDTF">1996-12-17T01:32:00Z</dcterms:created>
  <cp:lastPrinted>2020-03-18T11:26:00Z</cp:lastPrinted>
  <dcterms:modified xsi:type="dcterms:W3CDTF">2022-07-27T10:11:00Z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7CFFB92994214CD5ACBB72F8926D19D3</vt:lpwstr>
  </property>
</Properties>
</file>