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555"/>
  </bookViews>
  <sheets>
    <sheet name="汇总表" sheetId="1" r:id="rId1"/>
    <sheet name="项目法资金" sheetId="2" r:id="rId2"/>
  </sheets>
  <definedNames>
    <definedName name="_xlnm.Print_Titles" localSheetId="1">项目法资金!$2:$4</definedName>
    <definedName name="_xlnm.Print_Titles" localSheetId="0">汇总表!$2:$5</definedName>
  </definedNames>
  <calcPr calcId="144525" concurrentCalc="0"/>
</workbook>
</file>

<file path=xl/sharedStrings.xml><?xml version="1.0" encoding="utf-8"?>
<sst xmlns="http://schemas.openxmlformats.org/spreadsheetml/2006/main" count="127">
  <si>
    <t>附件1</t>
  </si>
  <si>
    <r>
      <rPr>
        <b/>
        <sz val="18"/>
        <color theme="1"/>
        <rFont val="宋体"/>
        <charset val="134"/>
      </rPr>
      <t>2020</t>
    </r>
    <r>
      <rPr>
        <sz val="18"/>
        <color theme="1"/>
        <rFont val="方正小标宋简体"/>
        <charset val="134"/>
      </rPr>
      <t>年省级重点产业发展专项资金分配汇总表</t>
    </r>
  </si>
  <si>
    <t>单位：万元</t>
  </si>
  <si>
    <t>序号</t>
  </si>
  <si>
    <t>地区名称</t>
  </si>
  <si>
    <t>因素法分配资金额度</t>
  </si>
  <si>
    <t>项目法分配资金额度</t>
  </si>
  <si>
    <t>总计</t>
  </si>
  <si>
    <t>备注</t>
  </si>
  <si>
    <t>稳增长</t>
  </si>
  <si>
    <t>特殊因素</t>
  </si>
  <si>
    <t>合计</t>
  </si>
  <si>
    <t>合 计</t>
  </si>
  <si>
    <t>长春市</t>
  </si>
  <si>
    <t>合计：5330.35</t>
  </si>
  <si>
    <t>九台区</t>
  </si>
  <si>
    <t>双阳区</t>
  </si>
  <si>
    <t>德惠市</t>
  </si>
  <si>
    <t>榆树市</t>
  </si>
  <si>
    <t>农安县</t>
  </si>
  <si>
    <t>公主岭市</t>
  </si>
  <si>
    <t>吉林市</t>
  </si>
  <si>
    <t>蛟河市</t>
  </si>
  <si>
    <t>舒兰市</t>
  </si>
  <si>
    <t>永吉县</t>
  </si>
  <si>
    <t>磐石市</t>
  </si>
  <si>
    <t>桦甸市</t>
  </si>
  <si>
    <t>四平市</t>
  </si>
  <si>
    <t>双辽市</t>
  </si>
  <si>
    <t>梨树县</t>
  </si>
  <si>
    <t>伊通县</t>
  </si>
  <si>
    <t>辽源市</t>
  </si>
  <si>
    <t>东丰县</t>
  </si>
  <si>
    <t>东辽县</t>
  </si>
  <si>
    <t>通化市</t>
  </si>
  <si>
    <t>柳河县</t>
  </si>
  <si>
    <t>通化县</t>
  </si>
  <si>
    <t>集安市</t>
  </si>
  <si>
    <t>辉南县</t>
  </si>
  <si>
    <t>白山市</t>
  </si>
  <si>
    <t>合计：263</t>
  </si>
  <si>
    <t>江源区</t>
  </si>
  <si>
    <t>抚松县</t>
  </si>
  <si>
    <t>靖宇县</t>
  </si>
  <si>
    <t>临江市</t>
  </si>
  <si>
    <t>松原市</t>
  </si>
  <si>
    <t>扶余县</t>
  </si>
  <si>
    <t>长岭县</t>
  </si>
  <si>
    <t>乾安县</t>
  </si>
  <si>
    <t>前郭县</t>
  </si>
  <si>
    <t>白城市</t>
  </si>
  <si>
    <t>洮南市</t>
  </si>
  <si>
    <t>大安市</t>
  </si>
  <si>
    <t>通榆县</t>
  </si>
  <si>
    <t>镇赉县</t>
  </si>
  <si>
    <t>延边州</t>
  </si>
  <si>
    <t>梅河口市</t>
  </si>
  <si>
    <t>附件2</t>
  </si>
  <si>
    <r>
      <rPr>
        <b/>
        <sz val="18"/>
        <color theme="1"/>
        <rFont val="宋体"/>
        <charset val="134"/>
      </rPr>
      <t>2020</t>
    </r>
    <r>
      <rPr>
        <sz val="18"/>
        <color theme="1"/>
        <rFont val="方正小标宋简体"/>
        <charset val="134"/>
      </rPr>
      <t>年省级重点产业发展专项资金项目法分配明细表</t>
    </r>
  </si>
  <si>
    <t>企业名称</t>
  </si>
  <si>
    <t>项目名称</t>
  </si>
  <si>
    <t>金额</t>
  </si>
  <si>
    <t>项目法分配资金总计</t>
  </si>
  <si>
    <t>新冠肺炎疫情防控重点物资生产企业技术改造项目</t>
  </si>
  <si>
    <t>长春圣威雅特服装集团有限公司</t>
  </si>
  <si>
    <t>医用防护服（隔离服）转产技术改造项目</t>
  </si>
  <si>
    <t>长春艾迪尔医用科技发展有限公司</t>
  </si>
  <si>
    <t>艾迪尔消毒剂技术改造项目</t>
  </si>
  <si>
    <t>吉林省沃鸿医疗器械制造有限公司</t>
  </si>
  <si>
    <t>医用口罩生产技术改造项目</t>
  </si>
  <si>
    <t>工业互联网建设及制造业服务化示范项目</t>
  </si>
  <si>
    <t>中国第一汽车股份有限公司</t>
  </si>
  <si>
    <t>一汽工业互联网平台服务化示范项目</t>
  </si>
  <si>
    <t>吉林省联宇合达科技有限公司</t>
  </si>
  <si>
    <t>工业企业数字化公共服务平台</t>
  </si>
  <si>
    <t>长春启璞科技信息咨询有限公司</t>
  </si>
  <si>
    <t>工业互联网-制造业数字化运营服务平台</t>
  </si>
  <si>
    <t>长春东煤高技术股份有限公司</t>
  </si>
  <si>
    <t>基于工业互联网的智慧化矿山建设</t>
  </si>
  <si>
    <t>长春市博鸿科技服务有限责任公司</t>
  </si>
  <si>
    <t>吉林省鲲鹏应用适配测试中心</t>
  </si>
  <si>
    <t>天合富奥汽车安全系统（长春）有限公司</t>
  </si>
  <si>
    <t>天合富奥汽车安全iplant工业神经系统云工厂建设项目</t>
  </si>
  <si>
    <t>长春吉粮天裕生物工程有限公司榆树分公司</t>
  </si>
  <si>
    <t>乙醇消毒液灌装生产线装置购销项目</t>
  </si>
  <si>
    <t>吉林省钟药师药业有限公司</t>
  </si>
  <si>
    <t>年产5000吨消杀类产品改扩建项目</t>
  </si>
  <si>
    <t>吉林省绳氏堂药业有限公司</t>
  </si>
  <si>
    <t>扩产技术改造项目</t>
  </si>
  <si>
    <t>吉林云飞医药有限公司</t>
  </si>
  <si>
    <t>消杀产品生产项目</t>
  </si>
  <si>
    <t>吉林建龙钢铁有限责任公司</t>
  </si>
  <si>
    <t>基于工业互联网的智能设备管理生态平台</t>
  </si>
  <si>
    <t>吉林市东北电院开元科技有限公司</t>
  </si>
  <si>
    <t>基于AI技术的发电设备智能运行与故障诊断远程运维平台</t>
  </si>
  <si>
    <t>吉林金洪汽车部件股份有限公司</t>
  </si>
  <si>
    <t>产品全生命周期整体解决方案</t>
  </si>
  <si>
    <t>四平立白日化有限公司</t>
  </si>
  <si>
    <t>消毒产品生产项目</t>
  </si>
  <si>
    <t>四平市巨元瀚洋板式换热器有限公司</t>
  </si>
  <si>
    <t>换热器企业级工业互联网平台</t>
  </si>
  <si>
    <t>辽源市巨峰生化科技有限责任公司</t>
  </si>
  <si>
    <t>年产5万吨消杀酒（液体消毒剂）技术改造项目</t>
  </si>
  <si>
    <t>辽源市益尔康消毒制品有限公司</t>
  </si>
  <si>
    <t>次氯酸（鲨菌、鲨军）技术改造项目</t>
  </si>
  <si>
    <t>吉林省智信网络科技服务有限公司</t>
  </si>
  <si>
    <t>纺织袜业工业软件研发与应用项目</t>
  </si>
  <si>
    <t>吉林省东丰药业股份有限公司</t>
  </si>
  <si>
    <t>液体消毒剂生产项目</t>
  </si>
  <si>
    <t>通化康元生物科技有限公司</t>
  </si>
  <si>
    <t>消毒产品生产线技术改造项目</t>
  </si>
  <si>
    <t>通化天意医疗科技有限公司</t>
  </si>
  <si>
    <t>次氯酸消毒液生产线扩建项目</t>
  </si>
  <si>
    <t>吉林森工集团泉阳泉饮品有限公司</t>
  </si>
  <si>
    <t>泉阳泉制造业全环节服务化项目</t>
  </si>
  <si>
    <t>飞鹤（吉林）乳品有限公司</t>
  </si>
  <si>
    <t>飞鹤（吉林）乳品有限公司智能化工厂新模式服务应用示范项目</t>
  </si>
  <si>
    <t>延吉市金达莱医疗器械有限公司</t>
  </si>
  <si>
    <t>一次性使用医用口罩生产线扩建项目</t>
  </si>
  <si>
    <t>延边边城酒业有限公司</t>
  </si>
  <si>
    <t>消杀用乙醇消毒液技术改造项目</t>
  </si>
  <si>
    <t>吉林励康药业有限公司</t>
  </si>
  <si>
    <t>日产10.5吨75%乙醇抑菌液项目</t>
  </si>
  <si>
    <t>吉林敖东健康科技有限公司</t>
  </si>
  <si>
    <t>吉林敖东健康科技智能化生产管理平台（两化融合）</t>
  </si>
  <si>
    <t>梅河口市阜康酒精有限责任公司</t>
  </si>
  <si>
    <t>75%乙醇消毒剂灌装生产线技改项目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</si>
</sst>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方正小标宋简体"/>
      <charset val="134"/>
    </font>
    <font>
      <sz val="9"/>
      <color theme="1"/>
      <name val="仿宋"/>
      <charset val="134"/>
    </font>
    <font>
      <sz val="9"/>
      <color theme="1"/>
      <name val="宋体"/>
      <charset val="134"/>
    </font>
    <font>
      <sz val="10"/>
      <color theme="1"/>
      <name val="楷体"/>
      <charset val="134"/>
    </font>
    <font>
      <sz val="10"/>
      <color theme="1"/>
      <name val="宋体"/>
      <charset val="134"/>
    </font>
    <font>
      <sz val="9"/>
      <color rgb="FF000000"/>
      <name val="楷体"/>
      <charset val="134"/>
    </font>
    <font>
      <sz val="9"/>
      <color rgb="FF000000"/>
      <name val="仿宋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黑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15" fillId="6" borderId="1" xfId="0" applyNumberFormat="1" applyFont="1" applyFill="1" applyBorder="1" applyAlignment="1">
      <alignment horizontal="right" vertical="center" wrapText="1"/>
    </xf>
    <xf numFmtId="176" fontId="14" fillId="3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Border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right" vertical="center" wrapText="1"/>
    </xf>
    <xf numFmtId="0" fontId="11" fillId="6" borderId="1" xfId="0" applyNumberFormat="1" applyFont="1" applyFill="1" applyBorder="1" applyAlignment="1">
      <alignment horizontal="right" vertical="center" wrapText="1"/>
    </xf>
    <xf numFmtId="0" fontId="8" fillId="7" borderId="1" xfId="0" applyNumberFormat="1" applyFont="1" applyFill="1" applyBorder="1" applyAlignment="1">
      <alignment horizontal="right" vertical="center" wrapText="1"/>
    </xf>
    <xf numFmtId="0" fontId="6" fillId="7" borderId="1" xfId="0" applyNumberFormat="1" applyFont="1" applyFill="1" applyBorder="1">
      <alignment vertical="center"/>
    </xf>
    <xf numFmtId="0" fontId="6" fillId="0" borderId="1" xfId="0" applyNumberFormat="1" applyFont="1" applyBorder="1">
      <alignment vertical="center"/>
    </xf>
    <xf numFmtId="0" fontId="8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5"/>
  <sheetViews>
    <sheetView tabSelected="1" zoomScale="130" zoomScaleNormal="130" workbookViewId="0">
      <selection activeCell="B13" sqref="B$1:I$1048576"/>
    </sheetView>
  </sheetViews>
  <sheetFormatPr defaultColWidth="30.25" defaultRowHeight="13.5" outlineLevelCol="7"/>
  <cols>
    <col min="1" max="1" width="5.875" customWidth="1"/>
    <col min="2" max="2" width="11.725" customWidth="1"/>
    <col min="3" max="3" width="9.8" style="32" customWidth="1"/>
    <col min="4" max="4" width="8.93333333333333" style="32" customWidth="1"/>
    <col min="5" max="5" width="9.9" style="32" customWidth="1"/>
    <col min="6" max="6" width="10.575" style="32" customWidth="1"/>
    <col min="7" max="7" width="9.9" style="32" customWidth="1"/>
    <col min="8" max="8" width="11.625" customWidth="1"/>
  </cols>
  <sheetData>
    <row r="1" spans="1:2">
      <c r="A1" s="4" t="s">
        <v>0</v>
      </c>
      <c r="B1" s="4"/>
    </row>
    <row r="2" ht="34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7" customHeight="1" spans="8:8">
      <c r="H3" s="11" t="s">
        <v>2</v>
      </c>
    </row>
    <row r="4" s="27" customFormat="1" ht="20" customHeight="1" spans="1:8">
      <c r="A4" s="12" t="s">
        <v>3</v>
      </c>
      <c r="B4" s="33" t="s">
        <v>4</v>
      </c>
      <c r="C4" s="12" t="s">
        <v>5</v>
      </c>
      <c r="D4" s="12"/>
      <c r="E4" s="12"/>
      <c r="F4" s="12" t="s">
        <v>6</v>
      </c>
      <c r="G4" s="12" t="s">
        <v>7</v>
      </c>
      <c r="H4" s="34" t="s">
        <v>8</v>
      </c>
    </row>
    <row r="5" s="28" customFormat="1" ht="30" customHeight="1" spans="1:8">
      <c r="A5" s="12"/>
      <c r="B5" s="33"/>
      <c r="C5" s="33" t="s">
        <v>9</v>
      </c>
      <c r="D5" s="33" t="s">
        <v>10</v>
      </c>
      <c r="E5" s="33" t="s">
        <v>11</v>
      </c>
      <c r="F5" s="12"/>
      <c r="G5" s="12"/>
      <c r="H5" s="34"/>
    </row>
    <row r="6" s="29" customFormat="1" ht="24" customHeight="1" spans="1:8">
      <c r="A6" s="35"/>
      <c r="B6" s="36" t="s">
        <v>12</v>
      </c>
      <c r="C6" s="37">
        <f>SUM(C7:C48)</f>
        <v>10600.06</v>
      </c>
      <c r="D6" s="37">
        <f>SUM(D7:D13)</f>
        <v>200</v>
      </c>
      <c r="E6" s="38">
        <f t="shared" ref="E6:E13" si="0">SUM(C6:D6)</f>
        <v>10800.06</v>
      </c>
      <c r="F6" s="39">
        <f>SUM(F7:F48)</f>
        <v>3899.94</v>
      </c>
      <c r="G6" s="40">
        <f t="shared" ref="G6:G13" si="1">SUM(E6:F6)</f>
        <v>14700</v>
      </c>
      <c r="H6" s="41"/>
    </row>
    <row r="7" s="30" customFormat="1" ht="19" customHeight="1" spans="1:8">
      <c r="A7" s="42">
        <v>1</v>
      </c>
      <c r="B7" s="43" t="s">
        <v>13</v>
      </c>
      <c r="C7" s="44">
        <v>3197.67</v>
      </c>
      <c r="D7" s="44">
        <v>200</v>
      </c>
      <c r="E7" s="45">
        <f t="shared" si="0"/>
        <v>3397.67</v>
      </c>
      <c r="F7" s="17">
        <v>1691.26</v>
      </c>
      <c r="G7" s="46">
        <f t="shared" si="1"/>
        <v>5088.93</v>
      </c>
      <c r="H7" s="47" t="s">
        <v>14</v>
      </c>
    </row>
    <row r="8" s="30" customFormat="1" ht="19" customHeight="1" spans="1:8">
      <c r="A8" s="42">
        <v>2</v>
      </c>
      <c r="B8" s="43" t="s">
        <v>15</v>
      </c>
      <c r="C8" s="44">
        <v>150.11</v>
      </c>
      <c r="D8" s="44"/>
      <c r="E8" s="45">
        <f t="shared" si="0"/>
        <v>150.11</v>
      </c>
      <c r="F8" s="17"/>
      <c r="G8" s="46">
        <f t="shared" si="1"/>
        <v>150.11</v>
      </c>
      <c r="H8" s="48"/>
    </row>
    <row r="9" s="30" customFormat="1" ht="19" customHeight="1" spans="1:8">
      <c r="A9" s="42">
        <v>3</v>
      </c>
      <c r="B9" s="43" t="s">
        <v>16</v>
      </c>
      <c r="C9" s="44">
        <v>91.31</v>
      </c>
      <c r="D9" s="44"/>
      <c r="E9" s="45">
        <f t="shared" si="0"/>
        <v>91.31</v>
      </c>
      <c r="F9" s="17"/>
      <c r="G9" s="46">
        <f t="shared" si="1"/>
        <v>91.31</v>
      </c>
      <c r="H9" s="48"/>
    </row>
    <row r="10" s="30" customFormat="1" ht="19" customHeight="1" spans="1:8">
      <c r="A10" s="42">
        <v>4</v>
      </c>
      <c r="B10" s="43" t="s">
        <v>17</v>
      </c>
      <c r="C10" s="44">
        <v>302.02</v>
      </c>
      <c r="D10" s="44"/>
      <c r="E10" s="45">
        <f t="shared" si="0"/>
        <v>302.02</v>
      </c>
      <c r="F10" s="17"/>
      <c r="G10" s="49">
        <f t="shared" si="1"/>
        <v>302.02</v>
      </c>
      <c r="H10" s="48"/>
    </row>
    <row r="11" s="30" customFormat="1" ht="19" customHeight="1" spans="1:8">
      <c r="A11" s="42">
        <v>5</v>
      </c>
      <c r="B11" s="43" t="s">
        <v>18</v>
      </c>
      <c r="C11" s="44">
        <v>243.36</v>
      </c>
      <c r="D11" s="44"/>
      <c r="E11" s="45">
        <f t="shared" si="0"/>
        <v>243.36</v>
      </c>
      <c r="F11" s="17">
        <v>98.47</v>
      </c>
      <c r="G11" s="49">
        <f t="shared" si="1"/>
        <v>341.83</v>
      </c>
      <c r="H11" s="48"/>
    </row>
    <row r="12" s="30" customFormat="1" ht="19" customHeight="1" spans="1:8">
      <c r="A12" s="42">
        <v>6</v>
      </c>
      <c r="B12" s="43" t="s">
        <v>19</v>
      </c>
      <c r="C12" s="44">
        <v>235.59</v>
      </c>
      <c r="D12" s="44"/>
      <c r="E12" s="45">
        <f t="shared" si="0"/>
        <v>235.59</v>
      </c>
      <c r="F12" s="17">
        <v>61.95</v>
      </c>
      <c r="G12" s="49">
        <f t="shared" si="1"/>
        <v>297.54</v>
      </c>
      <c r="H12" s="48"/>
    </row>
    <row r="13" s="30" customFormat="1" ht="19" customHeight="1" spans="1:8">
      <c r="A13" s="42">
        <v>7</v>
      </c>
      <c r="B13" s="43" t="s">
        <v>20</v>
      </c>
      <c r="C13" s="44">
        <v>457.75</v>
      </c>
      <c r="D13" s="44"/>
      <c r="E13" s="45">
        <f t="shared" si="0"/>
        <v>457.75</v>
      </c>
      <c r="F13" s="17">
        <v>43.13</v>
      </c>
      <c r="G13" s="49">
        <f t="shared" si="1"/>
        <v>500.88</v>
      </c>
      <c r="H13" s="48"/>
    </row>
    <row r="14" s="30" customFormat="1" ht="19" customHeight="1" spans="1:8">
      <c r="A14" s="42">
        <v>8</v>
      </c>
      <c r="B14" s="43" t="s">
        <v>21</v>
      </c>
      <c r="C14" s="44">
        <v>1040.77</v>
      </c>
      <c r="D14" s="44"/>
      <c r="E14" s="45">
        <f t="shared" ref="E14:E50" si="2">SUM(C14:D14)</f>
        <v>1040.77</v>
      </c>
      <c r="F14" s="17">
        <v>474</v>
      </c>
      <c r="G14" s="49">
        <f t="shared" ref="G14:G50" si="3">SUM(E14:F14)</f>
        <v>1514.77</v>
      </c>
      <c r="H14" s="48"/>
    </row>
    <row r="15" s="30" customFormat="1" ht="19" customHeight="1" spans="1:8">
      <c r="A15" s="42">
        <v>9</v>
      </c>
      <c r="B15" s="43" t="s">
        <v>22</v>
      </c>
      <c r="C15" s="44">
        <v>144</v>
      </c>
      <c r="D15" s="44"/>
      <c r="E15" s="45">
        <f t="shared" si="2"/>
        <v>144</v>
      </c>
      <c r="F15" s="17"/>
      <c r="G15" s="49">
        <f t="shared" si="3"/>
        <v>144</v>
      </c>
      <c r="H15" s="48"/>
    </row>
    <row r="16" s="30" customFormat="1" ht="19" customHeight="1" spans="1:8">
      <c r="A16" s="42">
        <v>10</v>
      </c>
      <c r="B16" s="43" t="s">
        <v>23</v>
      </c>
      <c r="C16" s="44">
        <v>44.92</v>
      </c>
      <c r="D16" s="44"/>
      <c r="E16" s="45">
        <f t="shared" si="2"/>
        <v>44.92</v>
      </c>
      <c r="F16" s="17"/>
      <c r="G16" s="49">
        <f t="shared" si="3"/>
        <v>44.92</v>
      </c>
      <c r="H16" s="48"/>
    </row>
    <row r="17" s="30" customFormat="1" ht="19" customHeight="1" spans="1:8">
      <c r="A17" s="42">
        <v>11</v>
      </c>
      <c r="B17" s="43" t="s">
        <v>24</v>
      </c>
      <c r="C17" s="44">
        <v>34.9</v>
      </c>
      <c r="D17" s="44"/>
      <c r="E17" s="45">
        <f t="shared" si="2"/>
        <v>34.9</v>
      </c>
      <c r="F17" s="17">
        <v>124</v>
      </c>
      <c r="G17" s="49">
        <f t="shared" si="3"/>
        <v>158.9</v>
      </c>
      <c r="H17" s="48"/>
    </row>
    <row r="18" s="30" customFormat="1" ht="19" customHeight="1" spans="1:8">
      <c r="A18" s="42">
        <v>12</v>
      </c>
      <c r="B18" s="43" t="s">
        <v>25</v>
      </c>
      <c r="C18" s="44">
        <v>181.23</v>
      </c>
      <c r="D18" s="44"/>
      <c r="E18" s="45">
        <f t="shared" si="2"/>
        <v>181.23</v>
      </c>
      <c r="F18" s="17"/>
      <c r="G18" s="49">
        <f t="shared" si="3"/>
        <v>181.23</v>
      </c>
      <c r="H18" s="48"/>
    </row>
    <row r="19" s="30" customFormat="1" ht="19" customHeight="1" spans="1:8">
      <c r="A19" s="42">
        <v>13</v>
      </c>
      <c r="B19" s="43" t="s">
        <v>26</v>
      </c>
      <c r="C19" s="44">
        <v>19.48</v>
      </c>
      <c r="D19" s="44"/>
      <c r="E19" s="45">
        <f t="shared" si="2"/>
        <v>19.48</v>
      </c>
      <c r="F19" s="17"/>
      <c r="G19" s="49">
        <f t="shared" si="3"/>
        <v>19.48</v>
      </c>
      <c r="H19" s="48"/>
    </row>
    <row r="20" s="30" customFormat="1" ht="19" customHeight="1" spans="1:8">
      <c r="A20" s="42">
        <v>14</v>
      </c>
      <c r="B20" s="43" t="s">
        <v>27</v>
      </c>
      <c r="C20" s="44">
        <v>436.38</v>
      </c>
      <c r="D20" s="44"/>
      <c r="E20" s="45">
        <f t="shared" si="2"/>
        <v>436.38</v>
      </c>
      <c r="F20" s="17">
        <v>167.03</v>
      </c>
      <c r="G20" s="49">
        <f t="shared" si="3"/>
        <v>603.41</v>
      </c>
      <c r="H20" s="48"/>
    </row>
    <row r="21" s="30" customFormat="1" ht="19" customHeight="1" spans="1:8">
      <c r="A21" s="42">
        <v>15</v>
      </c>
      <c r="B21" s="43" t="s">
        <v>28</v>
      </c>
      <c r="C21" s="44">
        <v>45.15</v>
      </c>
      <c r="D21" s="44"/>
      <c r="E21" s="45">
        <f t="shared" si="2"/>
        <v>45.15</v>
      </c>
      <c r="F21" s="17"/>
      <c r="G21" s="49">
        <f t="shared" si="3"/>
        <v>45.15</v>
      </c>
      <c r="H21" s="48"/>
    </row>
    <row r="22" s="30" customFormat="1" ht="19" customHeight="1" spans="1:8">
      <c r="A22" s="42">
        <v>16</v>
      </c>
      <c r="B22" s="43" t="s">
        <v>29</v>
      </c>
      <c r="C22" s="44">
        <v>157.59</v>
      </c>
      <c r="D22" s="44"/>
      <c r="E22" s="45">
        <f t="shared" si="2"/>
        <v>157.59</v>
      </c>
      <c r="F22" s="17"/>
      <c r="G22" s="49">
        <f t="shared" si="3"/>
        <v>157.59</v>
      </c>
      <c r="H22" s="48"/>
    </row>
    <row r="23" s="30" customFormat="1" ht="19" customHeight="1" spans="1:8">
      <c r="A23" s="42">
        <v>17</v>
      </c>
      <c r="B23" s="43" t="s">
        <v>30</v>
      </c>
      <c r="C23" s="44">
        <v>44.42</v>
      </c>
      <c r="D23" s="44"/>
      <c r="E23" s="45">
        <f t="shared" si="2"/>
        <v>44.42</v>
      </c>
      <c r="F23" s="17"/>
      <c r="G23" s="49">
        <f t="shared" si="3"/>
        <v>44.42</v>
      </c>
      <c r="H23" s="48"/>
    </row>
    <row r="24" s="30" customFormat="1" ht="19" customHeight="1" spans="1:8">
      <c r="A24" s="42">
        <v>18</v>
      </c>
      <c r="B24" s="43" t="s">
        <v>31</v>
      </c>
      <c r="C24" s="44">
        <v>53.5</v>
      </c>
      <c r="D24" s="44"/>
      <c r="E24" s="45">
        <f t="shared" si="2"/>
        <v>53.5</v>
      </c>
      <c r="F24" s="17">
        <v>189.26</v>
      </c>
      <c r="G24" s="49">
        <f t="shared" si="3"/>
        <v>242.76</v>
      </c>
      <c r="H24" s="48"/>
    </row>
    <row r="25" s="30" customFormat="1" ht="19" customHeight="1" spans="1:8">
      <c r="A25" s="42">
        <v>19</v>
      </c>
      <c r="B25" s="43" t="s">
        <v>32</v>
      </c>
      <c r="C25" s="44">
        <v>69.07</v>
      </c>
      <c r="D25" s="44"/>
      <c r="E25" s="45">
        <f t="shared" si="2"/>
        <v>69.07</v>
      </c>
      <c r="F25" s="17">
        <v>2.3</v>
      </c>
      <c r="G25" s="49">
        <f t="shared" si="3"/>
        <v>71.37</v>
      </c>
      <c r="H25" s="48"/>
    </row>
    <row r="26" s="30" customFormat="1" ht="19" customHeight="1" spans="1:8">
      <c r="A26" s="42">
        <v>20</v>
      </c>
      <c r="B26" s="43" t="s">
        <v>33</v>
      </c>
      <c r="C26" s="44">
        <v>35.86</v>
      </c>
      <c r="D26" s="44"/>
      <c r="E26" s="45">
        <f t="shared" si="2"/>
        <v>35.86</v>
      </c>
      <c r="F26" s="17"/>
      <c r="G26" s="49">
        <f t="shared" si="3"/>
        <v>35.86</v>
      </c>
      <c r="H26" s="48"/>
    </row>
    <row r="27" s="30" customFormat="1" ht="19" customHeight="1" spans="1:8">
      <c r="A27" s="42">
        <v>21</v>
      </c>
      <c r="B27" s="43" t="s">
        <v>34</v>
      </c>
      <c r="C27" s="44">
        <v>528.49</v>
      </c>
      <c r="D27" s="44"/>
      <c r="E27" s="45">
        <f t="shared" si="2"/>
        <v>528.49</v>
      </c>
      <c r="F27" s="17">
        <v>68.73</v>
      </c>
      <c r="G27" s="49">
        <f t="shared" si="3"/>
        <v>597.22</v>
      </c>
      <c r="H27" s="48"/>
    </row>
    <row r="28" s="30" customFormat="1" ht="19" customHeight="1" spans="1:8">
      <c r="A28" s="42">
        <v>22</v>
      </c>
      <c r="B28" s="43" t="s">
        <v>35</v>
      </c>
      <c r="C28" s="44">
        <v>53.4</v>
      </c>
      <c r="D28" s="44"/>
      <c r="E28" s="45">
        <f t="shared" si="2"/>
        <v>53.4</v>
      </c>
      <c r="F28" s="17"/>
      <c r="G28" s="49">
        <f t="shared" si="3"/>
        <v>53.4</v>
      </c>
      <c r="H28" s="48"/>
    </row>
    <row r="29" s="30" customFormat="1" ht="19" customHeight="1" spans="1:8">
      <c r="A29" s="42">
        <v>23</v>
      </c>
      <c r="B29" s="43" t="s">
        <v>36</v>
      </c>
      <c r="C29" s="44">
        <v>134.33</v>
      </c>
      <c r="D29" s="44"/>
      <c r="E29" s="45">
        <f t="shared" si="2"/>
        <v>134.33</v>
      </c>
      <c r="F29" s="17">
        <v>10.6</v>
      </c>
      <c r="G29" s="49">
        <f t="shared" si="3"/>
        <v>144.93</v>
      </c>
      <c r="H29" s="48"/>
    </row>
    <row r="30" s="30" customFormat="1" ht="19" customHeight="1" spans="1:8">
      <c r="A30" s="42">
        <v>24</v>
      </c>
      <c r="B30" s="43" t="s">
        <v>37</v>
      </c>
      <c r="C30" s="44">
        <v>63.49</v>
      </c>
      <c r="D30" s="44"/>
      <c r="E30" s="45">
        <f t="shared" si="2"/>
        <v>63.49</v>
      </c>
      <c r="F30" s="17"/>
      <c r="G30" s="49">
        <f t="shared" si="3"/>
        <v>63.49</v>
      </c>
      <c r="H30" s="48"/>
    </row>
    <row r="31" s="30" customFormat="1" ht="19" customHeight="1" spans="1:8">
      <c r="A31" s="42">
        <v>25</v>
      </c>
      <c r="B31" s="43" t="s">
        <v>38</v>
      </c>
      <c r="C31" s="44">
        <v>32.3</v>
      </c>
      <c r="D31" s="44"/>
      <c r="E31" s="45">
        <f t="shared" si="2"/>
        <v>32.3</v>
      </c>
      <c r="F31" s="17"/>
      <c r="G31" s="49">
        <f t="shared" si="3"/>
        <v>32.3</v>
      </c>
      <c r="H31" s="48"/>
    </row>
    <row r="32" s="30" customFormat="1" ht="19" customHeight="1" spans="1:8">
      <c r="A32" s="42">
        <v>26</v>
      </c>
      <c r="B32" s="43" t="s">
        <v>39</v>
      </c>
      <c r="C32" s="44">
        <v>166.4</v>
      </c>
      <c r="D32" s="44"/>
      <c r="E32" s="45">
        <f t="shared" si="2"/>
        <v>166.4</v>
      </c>
      <c r="F32" s="17"/>
      <c r="G32" s="46">
        <f t="shared" si="3"/>
        <v>166.4</v>
      </c>
      <c r="H32" s="47" t="s">
        <v>40</v>
      </c>
    </row>
    <row r="33" s="30" customFormat="1" ht="19" customHeight="1" spans="1:8">
      <c r="A33" s="42">
        <v>27</v>
      </c>
      <c r="B33" s="43" t="s">
        <v>41</v>
      </c>
      <c r="C33" s="44">
        <v>96.6</v>
      </c>
      <c r="D33" s="44"/>
      <c r="E33" s="45">
        <f t="shared" si="2"/>
        <v>96.6</v>
      </c>
      <c r="F33" s="17"/>
      <c r="G33" s="46">
        <f t="shared" si="3"/>
        <v>96.6</v>
      </c>
      <c r="H33" s="48"/>
    </row>
    <row r="34" s="30" customFormat="1" ht="19" customHeight="1" spans="1:8">
      <c r="A34" s="42">
        <v>28</v>
      </c>
      <c r="B34" s="43" t="s">
        <v>42</v>
      </c>
      <c r="C34" s="44">
        <v>81.78</v>
      </c>
      <c r="D34" s="44"/>
      <c r="E34" s="45">
        <f t="shared" si="2"/>
        <v>81.78</v>
      </c>
      <c r="F34" s="17">
        <v>200</v>
      </c>
      <c r="G34" s="49">
        <f t="shared" si="3"/>
        <v>281.78</v>
      </c>
      <c r="H34" s="48"/>
    </row>
    <row r="35" s="30" customFormat="1" ht="19" customHeight="1" spans="1:8">
      <c r="A35" s="42">
        <v>29</v>
      </c>
      <c r="B35" s="43" t="s">
        <v>43</v>
      </c>
      <c r="C35" s="44">
        <v>88.13</v>
      </c>
      <c r="D35" s="44"/>
      <c r="E35" s="45">
        <f t="shared" si="2"/>
        <v>88.13</v>
      </c>
      <c r="F35" s="17"/>
      <c r="G35" s="49">
        <f t="shared" si="3"/>
        <v>88.13</v>
      </c>
      <c r="H35" s="48"/>
    </row>
    <row r="36" s="30" customFormat="1" ht="19" customHeight="1" spans="1:8">
      <c r="A36" s="42">
        <v>30</v>
      </c>
      <c r="B36" s="43" t="s">
        <v>44</v>
      </c>
      <c r="C36" s="44">
        <v>79.43</v>
      </c>
      <c r="D36" s="44"/>
      <c r="E36" s="45">
        <f t="shared" si="2"/>
        <v>79.43</v>
      </c>
      <c r="F36" s="17"/>
      <c r="G36" s="49">
        <f t="shared" si="3"/>
        <v>79.43</v>
      </c>
      <c r="H36" s="48"/>
    </row>
    <row r="37" s="30" customFormat="1" ht="19" customHeight="1" spans="1:8">
      <c r="A37" s="42">
        <v>31</v>
      </c>
      <c r="B37" s="43" t="s">
        <v>45</v>
      </c>
      <c r="C37" s="44">
        <v>219.22</v>
      </c>
      <c r="D37" s="44"/>
      <c r="E37" s="45">
        <f t="shared" si="2"/>
        <v>219.22</v>
      </c>
      <c r="F37" s="17"/>
      <c r="G37" s="49">
        <f t="shared" si="3"/>
        <v>219.22</v>
      </c>
      <c r="H37" s="48"/>
    </row>
    <row r="38" s="30" customFormat="1" ht="19" customHeight="1" spans="1:8">
      <c r="A38" s="42">
        <v>32</v>
      </c>
      <c r="B38" s="43" t="s">
        <v>46</v>
      </c>
      <c r="C38" s="44">
        <v>87.65</v>
      </c>
      <c r="D38" s="44"/>
      <c r="E38" s="45">
        <f t="shared" si="2"/>
        <v>87.65</v>
      </c>
      <c r="F38" s="17"/>
      <c r="G38" s="49">
        <f t="shared" si="3"/>
        <v>87.65</v>
      </c>
      <c r="H38" s="48"/>
    </row>
    <row r="39" s="30" customFormat="1" ht="19" customHeight="1" spans="1:8">
      <c r="A39" s="42">
        <v>33</v>
      </c>
      <c r="B39" s="43" t="s">
        <v>47</v>
      </c>
      <c r="C39" s="44">
        <v>109.37</v>
      </c>
      <c r="D39" s="44"/>
      <c r="E39" s="45">
        <f t="shared" si="2"/>
        <v>109.37</v>
      </c>
      <c r="F39" s="17"/>
      <c r="G39" s="49">
        <f t="shared" si="3"/>
        <v>109.37</v>
      </c>
      <c r="H39" s="48"/>
    </row>
    <row r="40" s="30" customFormat="1" ht="19" customHeight="1" spans="1:8">
      <c r="A40" s="42">
        <v>34</v>
      </c>
      <c r="B40" s="43" t="s">
        <v>48</v>
      </c>
      <c r="C40" s="44">
        <v>15.7</v>
      </c>
      <c r="D40" s="44"/>
      <c r="E40" s="45">
        <f t="shared" si="2"/>
        <v>15.7</v>
      </c>
      <c r="F40" s="17"/>
      <c r="G40" s="49">
        <f t="shared" si="3"/>
        <v>15.7</v>
      </c>
      <c r="H40" s="48"/>
    </row>
    <row r="41" s="30" customFormat="1" ht="19" customHeight="1" spans="1:8">
      <c r="A41" s="42">
        <v>35</v>
      </c>
      <c r="B41" s="43" t="s">
        <v>49</v>
      </c>
      <c r="C41" s="44">
        <v>50.05</v>
      </c>
      <c r="D41" s="44"/>
      <c r="E41" s="45">
        <f t="shared" si="2"/>
        <v>50.05</v>
      </c>
      <c r="F41" s="17"/>
      <c r="G41" s="49">
        <f t="shared" si="3"/>
        <v>50.05</v>
      </c>
      <c r="H41" s="48"/>
    </row>
    <row r="42" s="30" customFormat="1" ht="19" customHeight="1" spans="1:8">
      <c r="A42" s="42">
        <v>36</v>
      </c>
      <c r="B42" s="43" t="s">
        <v>50</v>
      </c>
      <c r="C42" s="44">
        <v>333.77</v>
      </c>
      <c r="D42" s="44"/>
      <c r="E42" s="45">
        <f t="shared" si="2"/>
        <v>333.77</v>
      </c>
      <c r="F42" s="17"/>
      <c r="G42" s="49">
        <f t="shared" si="3"/>
        <v>333.77</v>
      </c>
      <c r="H42" s="48"/>
    </row>
    <row r="43" s="31" customFormat="1" ht="19" customHeight="1" spans="1:8">
      <c r="A43" s="42">
        <v>37</v>
      </c>
      <c r="B43" s="43" t="s">
        <v>51</v>
      </c>
      <c r="C43" s="44">
        <v>10.94</v>
      </c>
      <c r="D43" s="43"/>
      <c r="E43" s="45">
        <f t="shared" si="2"/>
        <v>10.94</v>
      </c>
      <c r="F43" s="50"/>
      <c r="G43" s="51">
        <f t="shared" si="3"/>
        <v>10.94</v>
      </c>
      <c r="H43" s="52"/>
    </row>
    <row r="44" s="30" customFormat="1" ht="19" customHeight="1" spans="1:8">
      <c r="A44" s="42">
        <v>38</v>
      </c>
      <c r="B44" s="43" t="s">
        <v>52</v>
      </c>
      <c r="C44" s="44">
        <v>50.39</v>
      </c>
      <c r="D44" s="44"/>
      <c r="E44" s="45">
        <f t="shared" si="2"/>
        <v>50.39</v>
      </c>
      <c r="F44" s="17"/>
      <c r="G44" s="49">
        <f t="shared" si="3"/>
        <v>50.39</v>
      </c>
      <c r="H44" s="48"/>
    </row>
    <row r="45" s="30" customFormat="1" ht="19" customHeight="1" spans="1:8">
      <c r="A45" s="42">
        <v>39</v>
      </c>
      <c r="B45" s="43" t="s">
        <v>53</v>
      </c>
      <c r="C45" s="44">
        <v>37.01</v>
      </c>
      <c r="D45" s="44"/>
      <c r="E45" s="45">
        <f t="shared" si="2"/>
        <v>37.01</v>
      </c>
      <c r="F45" s="17"/>
      <c r="G45" s="49">
        <f t="shared" si="3"/>
        <v>37.01</v>
      </c>
      <c r="H45" s="48"/>
    </row>
    <row r="46" s="30" customFormat="1" ht="19" customHeight="1" spans="1:8">
      <c r="A46" s="42">
        <v>40</v>
      </c>
      <c r="B46" s="43" t="s">
        <v>54</v>
      </c>
      <c r="C46" s="44">
        <v>68.53</v>
      </c>
      <c r="D46" s="44"/>
      <c r="E46" s="45">
        <f t="shared" si="2"/>
        <v>68.53</v>
      </c>
      <c r="F46" s="17">
        <v>350</v>
      </c>
      <c r="G46" s="49">
        <f t="shared" si="3"/>
        <v>418.53</v>
      </c>
      <c r="H46" s="48"/>
    </row>
    <row r="47" s="30" customFormat="1" ht="19" customHeight="1" spans="1:8">
      <c r="A47" s="42">
        <v>41</v>
      </c>
      <c r="B47" s="43" t="s">
        <v>55</v>
      </c>
      <c r="C47" s="44">
        <v>789.61</v>
      </c>
      <c r="D47" s="44"/>
      <c r="E47" s="45">
        <f t="shared" si="2"/>
        <v>789.61</v>
      </c>
      <c r="F47" s="17">
        <v>204.82</v>
      </c>
      <c r="G47" s="49">
        <f t="shared" si="3"/>
        <v>994.43</v>
      </c>
      <c r="H47" s="48"/>
    </row>
    <row r="48" s="30" customFormat="1" ht="19" customHeight="1" spans="1:8">
      <c r="A48" s="42">
        <v>42</v>
      </c>
      <c r="B48" s="43" t="s">
        <v>56</v>
      </c>
      <c r="C48" s="44">
        <v>518.39</v>
      </c>
      <c r="D48" s="44"/>
      <c r="E48" s="45">
        <f t="shared" si="2"/>
        <v>518.39</v>
      </c>
      <c r="F48" s="17">
        <v>214.39</v>
      </c>
      <c r="G48" s="49">
        <f t="shared" si="3"/>
        <v>732.78</v>
      </c>
      <c r="H48" s="48"/>
    </row>
    <row r="49" spans="6:6">
      <c r="F49" s="53"/>
    </row>
    <row r="50" spans="6:6">
      <c r="F50" s="53"/>
    </row>
    <row r="51" spans="6:6">
      <c r="F51" s="53"/>
    </row>
    <row r="52" spans="6:6">
      <c r="F52" s="53"/>
    </row>
    <row r="53" spans="6:6">
      <c r="F53" s="53"/>
    </row>
    <row r="54" spans="6:6">
      <c r="F54" s="53"/>
    </row>
    <row r="55" spans="6:6">
      <c r="F55" s="53"/>
    </row>
  </sheetData>
  <mergeCells count="8">
    <mergeCell ref="A1:B1"/>
    <mergeCell ref="A2:H2"/>
    <mergeCell ref="C4:E4"/>
    <mergeCell ref="A4:A5"/>
    <mergeCell ref="B4:B5"/>
    <mergeCell ref="F4:F5"/>
    <mergeCell ref="G4:G5"/>
    <mergeCell ref="H4:H5"/>
  </mergeCells>
  <printOptions horizontalCentered="1"/>
  <pageMargins left="0.590277777777778" right="0.511805555555556" top="0.984027777777778" bottom="0.904166666666667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9"/>
  <sheetViews>
    <sheetView zoomScale="130" zoomScaleNormal="130" workbookViewId="0">
      <selection activeCell="C14" sqref="C14"/>
    </sheetView>
  </sheetViews>
  <sheetFormatPr defaultColWidth="13.375" defaultRowHeight="20" customHeight="1" outlineLevelCol="4"/>
  <cols>
    <col min="1" max="1" width="3.06666666666667" style="2" customWidth="1"/>
    <col min="2" max="2" width="31.2416666666667" customWidth="1"/>
    <col min="3" max="3" width="40.2833333333333" customWidth="1"/>
    <col min="4" max="4" width="8.075" style="3" customWidth="1"/>
    <col min="5" max="5" width="6.875" customWidth="1"/>
    <col min="6" max="16380" width="13.375" customWidth="1"/>
  </cols>
  <sheetData>
    <row r="1" customHeight="1" spans="1:2">
      <c r="A1" s="4" t="s">
        <v>57</v>
      </c>
      <c r="B1" s="4"/>
    </row>
    <row r="2" ht="37" customHeight="1" spans="1:5">
      <c r="A2" s="5" t="s">
        <v>58</v>
      </c>
      <c r="B2" s="6"/>
      <c r="C2" s="6"/>
      <c r="D2" s="7"/>
      <c r="E2" s="6"/>
    </row>
    <row r="3" customHeight="1" spans="1:5">
      <c r="A3" s="8"/>
      <c r="B3" s="9"/>
      <c r="C3" s="9"/>
      <c r="D3" s="10"/>
      <c r="E3" s="11" t="s">
        <v>2</v>
      </c>
    </row>
    <row r="4" s="1" customFormat="1" ht="27" customHeight="1" spans="1:5">
      <c r="A4" s="12" t="s">
        <v>3</v>
      </c>
      <c r="B4" s="12" t="s">
        <v>59</v>
      </c>
      <c r="C4" s="12" t="s">
        <v>60</v>
      </c>
      <c r="D4" s="12" t="s">
        <v>61</v>
      </c>
      <c r="E4" s="12" t="s">
        <v>8</v>
      </c>
    </row>
    <row r="5" ht="25" customHeight="1" spans="1:5">
      <c r="A5" s="13" t="s">
        <v>62</v>
      </c>
      <c r="B5" s="13"/>
      <c r="C5" s="13"/>
      <c r="D5" s="14">
        <f>SUM(D6,D25,D18,D21,D28,D32,D35,D40,D46,D49,D52,D55,D58,D61,D68)</f>
        <v>3899.94</v>
      </c>
      <c r="E5" s="15"/>
    </row>
    <row r="6" customHeight="1" spans="1:5">
      <c r="A6" s="16" t="s">
        <v>13</v>
      </c>
      <c r="B6" s="16"/>
      <c r="C6" s="16"/>
      <c r="D6" s="17">
        <f>D7+D11</f>
        <v>1691.26</v>
      </c>
      <c r="E6" s="15"/>
    </row>
    <row r="7" customHeight="1" spans="1:5">
      <c r="A7" s="18" t="s">
        <v>63</v>
      </c>
      <c r="B7" s="18"/>
      <c r="C7" s="18"/>
      <c r="D7" s="19">
        <f>SUM(D8:D10)</f>
        <v>147.26</v>
      </c>
      <c r="E7" s="15"/>
    </row>
    <row r="8" ht="16" customHeight="1" spans="1:5">
      <c r="A8" s="20">
        <v>1</v>
      </c>
      <c r="B8" s="21" t="s">
        <v>64</v>
      </c>
      <c r="C8" s="21" t="s">
        <v>65</v>
      </c>
      <c r="D8" s="22">
        <v>80.65</v>
      </c>
      <c r="E8" s="15"/>
    </row>
    <row r="9" ht="16" customHeight="1" spans="1:5">
      <c r="A9" s="20">
        <v>2</v>
      </c>
      <c r="B9" s="21" t="s">
        <v>66</v>
      </c>
      <c r="C9" s="21" t="s">
        <v>67</v>
      </c>
      <c r="D9" s="22">
        <v>3.61</v>
      </c>
      <c r="E9" s="15"/>
    </row>
    <row r="10" ht="16" customHeight="1" spans="1:5">
      <c r="A10" s="20">
        <v>3</v>
      </c>
      <c r="B10" s="21" t="s">
        <v>68</v>
      </c>
      <c r="C10" s="21" t="s">
        <v>69</v>
      </c>
      <c r="D10" s="22">
        <v>63</v>
      </c>
      <c r="E10" s="15"/>
    </row>
    <row r="11" customHeight="1" spans="1:5">
      <c r="A11" s="18" t="s">
        <v>70</v>
      </c>
      <c r="B11" s="18"/>
      <c r="C11" s="18"/>
      <c r="D11" s="19">
        <f>SUM(D12:D17)</f>
        <v>1544</v>
      </c>
      <c r="E11" s="15"/>
    </row>
    <row r="12" ht="16" customHeight="1" spans="1:5">
      <c r="A12" s="20">
        <v>1</v>
      </c>
      <c r="B12" s="21" t="s">
        <v>71</v>
      </c>
      <c r="C12" s="21" t="s">
        <v>72</v>
      </c>
      <c r="D12" s="22">
        <v>350</v>
      </c>
      <c r="E12" s="15"/>
    </row>
    <row r="13" ht="16" customHeight="1" spans="1:5">
      <c r="A13" s="20">
        <v>2</v>
      </c>
      <c r="B13" s="21" t="s">
        <v>73</v>
      </c>
      <c r="C13" s="21" t="s">
        <v>74</v>
      </c>
      <c r="D13" s="22">
        <v>350</v>
      </c>
      <c r="E13" s="15"/>
    </row>
    <row r="14" ht="16" customHeight="1" spans="1:5">
      <c r="A14" s="20">
        <v>3</v>
      </c>
      <c r="B14" s="21" t="s">
        <v>75</v>
      </c>
      <c r="C14" s="21" t="s">
        <v>76</v>
      </c>
      <c r="D14" s="22">
        <v>300</v>
      </c>
      <c r="E14" s="15"/>
    </row>
    <row r="15" ht="16" customHeight="1" spans="1:5">
      <c r="A15" s="20">
        <v>4</v>
      </c>
      <c r="B15" s="21" t="s">
        <v>77</v>
      </c>
      <c r="C15" s="21" t="s">
        <v>78</v>
      </c>
      <c r="D15" s="22">
        <v>300</v>
      </c>
      <c r="E15" s="15"/>
    </row>
    <row r="16" ht="16" customHeight="1" spans="1:5">
      <c r="A16" s="20">
        <v>5</v>
      </c>
      <c r="B16" s="21" t="s">
        <v>79</v>
      </c>
      <c r="C16" s="21" t="s">
        <v>80</v>
      </c>
      <c r="D16" s="22">
        <v>120</v>
      </c>
      <c r="E16" s="15"/>
    </row>
    <row r="17" ht="16" customHeight="1" spans="1:5">
      <c r="A17" s="20">
        <v>6</v>
      </c>
      <c r="B17" s="21" t="s">
        <v>81</v>
      </c>
      <c r="C17" s="21" t="s">
        <v>82</v>
      </c>
      <c r="D17" s="23">
        <v>124</v>
      </c>
      <c r="E17" s="15"/>
    </row>
    <row r="18" customHeight="1" spans="1:5">
      <c r="A18" s="16" t="s">
        <v>18</v>
      </c>
      <c r="B18" s="16"/>
      <c r="C18" s="16"/>
      <c r="D18" s="17">
        <f>D19</f>
        <v>98.47</v>
      </c>
      <c r="E18" s="15"/>
    </row>
    <row r="19" customHeight="1" spans="1:5">
      <c r="A19" s="18" t="s">
        <v>63</v>
      </c>
      <c r="B19" s="18"/>
      <c r="C19" s="18"/>
      <c r="D19" s="19">
        <f>D20</f>
        <v>98.47</v>
      </c>
      <c r="E19" s="15"/>
    </row>
    <row r="20" ht="16" customHeight="1" spans="1:5">
      <c r="A20" s="20">
        <v>1</v>
      </c>
      <c r="B20" s="21" t="s">
        <v>83</v>
      </c>
      <c r="C20" s="21" t="s">
        <v>84</v>
      </c>
      <c r="D20" s="24">
        <v>98.47</v>
      </c>
      <c r="E20" s="15"/>
    </row>
    <row r="21" customHeight="1" spans="1:5">
      <c r="A21" s="16" t="s">
        <v>19</v>
      </c>
      <c r="B21" s="16"/>
      <c r="C21" s="16"/>
      <c r="D21" s="17">
        <f>SUM(D22)</f>
        <v>61.95</v>
      </c>
      <c r="E21" s="15"/>
    </row>
    <row r="22" customHeight="1" spans="1:5">
      <c r="A22" s="18" t="s">
        <v>63</v>
      </c>
      <c r="B22" s="18"/>
      <c r="C22" s="18"/>
      <c r="D22" s="19">
        <f>D23+D24</f>
        <v>61.95</v>
      </c>
      <c r="E22" s="15"/>
    </row>
    <row r="23" ht="16" customHeight="1" spans="1:5">
      <c r="A23" s="20">
        <v>1</v>
      </c>
      <c r="B23" s="21" t="s">
        <v>85</v>
      </c>
      <c r="C23" s="21" t="s">
        <v>86</v>
      </c>
      <c r="D23" s="22">
        <v>6.8</v>
      </c>
      <c r="E23" s="15"/>
    </row>
    <row r="24" ht="16" customHeight="1" spans="1:5">
      <c r="A24" s="20">
        <v>2</v>
      </c>
      <c r="B24" s="21" t="s">
        <v>87</v>
      </c>
      <c r="C24" s="21" t="s">
        <v>88</v>
      </c>
      <c r="D24" s="22">
        <v>55.15</v>
      </c>
      <c r="E24" s="15"/>
    </row>
    <row r="25" customHeight="1" spans="1:5">
      <c r="A25" s="16" t="s">
        <v>20</v>
      </c>
      <c r="B25" s="16"/>
      <c r="C25" s="16"/>
      <c r="D25" s="17">
        <f t="shared" ref="D25:D28" si="0">D26</f>
        <v>43.13</v>
      </c>
      <c r="E25" s="15"/>
    </row>
    <row r="26" customHeight="1" spans="1:5">
      <c r="A26" s="18" t="s">
        <v>63</v>
      </c>
      <c r="B26" s="18"/>
      <c r="C26" s="18"/>
      <c r="D26" s="19">
        <f t="shared" si="0"/>
        <v>43.13</v>
      </c>
      <c r="E26" s="15"/>
    </row>
    <row r="27" ht="16" customHeight="1" spans="1:5">
      <c r="A27" s="20">
        <v>1</v>
      </c>
      <c r="B27" s="21" t="s">
        <v>89</v>
      </c>
      <c r="C27" s="21" t="s">
        <v>90</v>
      </c>
      <c r="D27" s="24">
        <v>43.13</v>
      </c>
      <c r="E27" s="15"/>
    </row>
    <row r="28" customHeight="1" spans="1:5">
      <c r="A28" s="16" t="s">
        <v>21</v>
      </c>
      <c r="B28" s="16"/>
      <c r="C28" s="16"/>
      <c r="D28" s="17">
        <f t="shared" si="0"/>
        <v>474</v>
      </c>
      <c r="E28" s="15"/>
    </row>
    <row r="29" customHeight="1" spans="1:5">
      <c r="A29" s="18" t="s">
        <v>70</v>
      </c>
      <c r="B29" s="18"/>
      <c r="C29" s="18"/>
      <c r="D29" s="19">
        <f>SUM(D30:D31)</f>
        <v>474</v>
      </c>
      <c r="E29" s="15"/>
    </row>
    <row r="30" ht="16" customHeight="1" spans="1:5">
      <c r="A30" s="20">
        <v>1</v>
      </c>
      <c r="B30" s="21" t="s">
        <v>91</v>
      </c>
      <c r="C30" s="21" t="s">
        <v>92</v>
      </c>
      <c r="D30" s="22">
        <v>350</v>
      </c>
      <c r="E30" s="15"/>
    </row>
    <row r="31" ht="16" customHeight="1" spans="1:5">
      <c r="A31" s="20">
        <v>2</v>
      </c>
      <c r="B31" s="21" t="s">
        <v>93</v>
      </c>
      <c r="C31" s="21" t="s">
        <v>94</v>
      </c>
      <c r="D31" s="22">
        <v>124</v>
      </c>
      <c r="E31" s="15"/>
    </row>
    <row r="32" customHeight="1" spans="1:5">
      <c r="A32" s="16" t="s">
        <v>24</v>
      </c>
      <c r="B32" s="16"/>
      <c r="C32" s="16"/>
      <c r="D32" s="17">
        <f>D33</f>
        <v>124</v>
      </c>
      <c r="E32" s="15"/>
    </row>
    <row r="33" customHeight="1" spans="1:5">
      <c r="A33" s="18" t="s">
        <v>70</v>
      </c>
      <c r="B33" s="18"/>
      <c r="C33" s="18"/>
      <c r="D33" s="19">
        <f t="shared" ref="D33:D38" si="1">SUM(D34)</f>
        <v>124</v>
      </c>
      <c r="E33" s="15"/>
    </row>
    <row r="34" ht="16" customHeight="1" spans="1:5">
      <c r="A34" s="20">
        <v>1</v>
      </c>
      <c r="B34" s="21" t="s">
        <v>95</v>
      </c>
      <c r="C34" s="21" t="s">
        <v>96</v>
      </c>
      <c r="D34" s="25">
        <v>124</v>
      </c>
      <c r="E34" s="15"/>
    </row>
    <row r="35" customHeight="1" spans="1:5">
      <c r="A35" s="16" t="s">
        <v>27</v>
      </c>
      <c r="B35" s="16"/>
      <c r="C35" s="16"/>
      <c r="D35" s="17">
        <f>SUM(D38,D36)</f>
        <v>167.03</v>
      </c>
      <c r="E35" s="15"/>
    </row>
    <row r="36" customHeight="1" spans="1:5">
      <c r="A36" s="18" t="s">
        <v>63</v>
      </c>
      <c r="B36" s="18"/>
      <c r="C36" s="18"/>
      <c r="D36" s="19">
        <f t="shared" si="1"/>
        <v>43.03</v>
      </c>
      <c r="E36" s="15"/>
    </row>
    <row r="37" ht="16" customHeight="1" spans="1:5">
      <c r="A37" s="20">
        <v>1</v>
      </c>
      <c r="B37" s="21" t="s">
        <v>97</v>
      </c>
      <c r="C37" s="21" t="s">
        <v>98</v>
      </c>
      <c r="D37" s="22">
        <v>43.03</v>
      </c>
      <c r="E37" s="15"/>
    </row>
    <row r="38" customHeight="1" spans="1:5">
      <c r="A38" s="18" t="s">
        <v>70</v>
      </c>
      <c r="B38" s="18"/>
      <c r="C38" s="18"/>
      <c r="D38" s="19">
        <f t="shared" si="1"/>
        <v>124</v>
      </c>
      <c r="E38" s="15"/>
    </row>
    <row r="39" ht="16" customHeight="1" spans="1:5">
      <c r="A39" s="20">
        <v>1</v>
      </c>
      <c r="B39" s="21" t="s">
        <v>99</v>
      </c>
      <c r="C39" s="21" t="s">
        <v>100</v>
      </c>
      <c r="D39" s="22">
        <v>124</v>
      </c>
      <c r="E39" s="15"/>
    </row>
    <row r="40" customHeight="1" spans="1:5">
      <c r="A40" s="16" t="s">
        <v>31</v>
      </c>
      <c r="B40" s="16"/>
      <c r="C40" s="16"/>
      <c r="D40" s="17">
        <f>D44+D41</f>
        <v>189.26</v>
      </c>
      <c r="E40" s="15"/>
    </row>
    <row r="41" customHeight="1" spans="1:5">
      <c r="A41" s="18" t="s">
        <v>63</v>
      </c>
      <c r="B41" s="18"/>
      <c r="C41" s="18"/>
      <c r="D41" s="19">
        <f>SUM(D42:D43)</f>
        <v>129.26</v>
      </c>
      <c r="E41" s="15"/>
    </row>
    <row r="42" ht="16" customHeight="1" spans="1:5">
      <c r="A42" s="20">
        <v>1</v>
      </c>
      <c r="B42" s="21" t="s">
        <v>101</v>
      </c>
      <c r="C42" s="21" t="s">
        <v>102</v>
      </c>
      <c r="D42" s="22">
        <v>116.52</v>
      </c>
      <c r="E42" s="15"/>
    </row>
    <row r="43" ht="16" customHeight="1" spans="1:5">
      <c r="A43" s="20">
        <v>2</v>
      </c>
      <c r="B43" s="21" t="s">
        <v>103</v>
      </c>
      <c r="C43" s="21" t="s">
        <v>104</v>
      </c>
      <c r="D43" s="22">
        <v>12.74</v>
      </c>
      <c r="E43" s="15"/>
    </row>
    <row r="44" customHeight="1" spans="1:5">
      <c r="A44" s="18" t="s">
        <v>70</v>
      </c>
      <c r="B44" s="18"/>
      <c r="C44" s="18"/>
      <c r="D44" s="19">
        <f>SUM(D45:D45)</f>
        <v>60</v>
      </c>
      <c r="E44" s="15"/>
    </row>
    <row r="45" ht="16" customHeight="1" spans="1:5">
      <c r="A45" s="20">
        <v>1</v>
      </c>
      <c r="B45" s="21" t="s">
        <v>105</v>
      </c>
      <c r="C45" s="21" t="s">
        <v>106</v>
      </c>
      <c r="D45" s="25">
        <v>60</v>
      </c>
      <c r="E45" s="15"/>
    </row>
    <row r="46" customHeight="1" spans="1:5">
      <c r="A46" s="16" t="s">
        <v>32</v>
      </c>
      <c r="B46" s="16"/>
      <c r="C46" s="16"/>
      <c r="D46" s="17">
        <f t="shared" ref="D46:D49" si="2">D47</f>
        <v>2.3</v>
      </c>
      <c r="E46" s="15"/>
    </row>
    <row r="47" customHeight="1" spans="1:5">
      <c r="A47" s="18" t="s">
        <v>63</v>
      </c>
      <c r="B47" s="18"/>
      <c r="C47" s="18"/>
      <c r="D47" s="19">
        <f t="shared" si="2"/>
        <v>2.3</v>
      </c>
      <c r="E47" s="15"/>
    </row>
    <row r="48" ht="16" customHeight="1" spans="1:5">
      <c r="A48" s="20">
        <v>1</v>
      </c>
      <c r="B48" s="21" t="s">
        <v>107</v>
      </c>
      <c r="C48" s="21" t="s">
        <v>108</v>
      </c>
      <c r="D48" s="24">
        <v>2.3</v>
      </c>
      <c r="E48" s="15"/>
    </row>
    <row r="49" customHeight="1" spans="1:5">
      <c r="A49" s="16" t="s">
        <v>34</v>
      </c>
      <c r="B49" s="16"/>
      <c r="C49" s="16"/>
      <c r="D49" s="17">
        <f t="shared" si="2"/>
        <v>68.73</v>
      </c>
      <c r="E49" s="15"/>
    </row>
    <row r="50" customHeight="1" spans="1:5">
      <c r="A50" s="18" t="s">
        <v>63</v>
      </c>
      <c r="B50" s="18"/>
      <c r="C50" s="18"/>
      <c r="D50" s="19">
        <f>SUM(D51)</f>
        <v>68.73</v>
      </c>
      <c r="E50" s="15"/>
    </row>
    <row r="51" ht="16" customHeight="1" spans="1:5">
      <c r="A51" s="20">
        <v>1</v>
      </c>
      <c r="B51" s="21" t="s">
        <v>109</v>
      </c>
      <c r="C51" s="21" t="s">
        <v>110</v>
      </c>
      <c r="D51" s="25">
        <v>68.73</v>
      </c>
      <c r="E51" s="15"/>
    </row>
    <row r="52" customHeight="1" spans="1:5">
      <c r="A52" s="16" t="s">
        <v>36</v>
      </c>
      <c r="B52" s="16"/>
      <c r="C52" s="16"/>
      <c r="D52" s="17">
        <f>D53</f>
        <v>10.6</v>
      </c>
      <c r="E52" s="15"/>
    </row>
    <row r="53" customHeight="1" spans="1:5">
      <c r="A53" s="18" t="s">
        <v>63</v>
      </c>
      <c r="B53" s="18"/>
      <c r="C53" s="18"/>
      <c r="D53" s="19">
        <f>SUM(D54:D54)</f>
        <v>10.6</v>
      </c>
      <c r="E53" s="15"/>
    </row>
    <row r="54" ht="16" customHeight="1" spans="1:5">
      <c r="A54" s="20">
        <v>1</v>
      </c>
      <c r="B54" s="21" t="s">
        <v>111</v>
      </c>
      <c r="C54" s="21" t="s">
        <v>112</v>
      </c>
      <c r="D54" s="24">
        <v>10.6</v>
      </c>
      <c r="E54" s="15"/>
    </row>
    <row r="55" customHeight="1" spans="1:5">
      <c r="A55" s="16" t="s">
        <v>42</v>
      </c>
      <c r="B55" s="16"/>
      <c r="C55" s="16"/>
      <c r="D55" s="17">
        <f>SUM(D56)</f>
        <v>200</v>
      </c>
      <c r="E55" s="15"/>
    </row>
    <row r="56" customHeight="1" spans="1:5">
      <c r="A56" s="18" t="s">
        <v>70</v>
      </c>
      <c r="B56" s="18"/>
      <c r="C56" s="18"/>
      <c r="D56" s="19">
        <f>SUM(D57)</f>
        <v>200</v>
      </c>
      <c r="E56" s="15"/>
    </row>
    <row r="57" ht="16" customHeight="1" spans="1:5">
      <c r="A57" s="20">
        <v>1</v>
      </c>
      <c r="B57" s="21" t="s">
        <v>113</v>
      </c>
      <c r="C57" s="21" t="s">
        <v>114</v>
      </c>
      <c r="D57" s="22">
        <v>200</v>
      </c>
      <c r="E57" s="15"/>
    </row>
    <row r="58" customHeight="1" spans="1:5">
      <c r="A58" s="16" t="s">
        <v>54</v>
      </c>
      <c r="B58" s="16"/>
      <c r="C58" s="16"/>
      <c r="D58" s="17">
        <f>D59</f>
        <v>350</v>
      </c>
      <c r="E58" s="15"/>
    </row>
    <row r="59" customHeight="1" spans="1:5">
      <c r="A59" s="18" t="s">
        <v>70</v>
      </c>
      <c r="B59" s="18"/>
      <c r="C59" s="18"/>
      <c r="D59" s="19">
        <f>D60</f>
        <v>350</v>
      </c>
      <c r="E59" s="15"/>
    </row>
    <row r="60" ht="16" customHeight="1" spans="1:5">
      <c r="A60" s="20">
        <v>1</v>
      </c>
      <c r="B60" s="21" t="s">
        <v>115</v>
      </c>
      <c r="C60" s="21" t="s">
        <v>116</v>
      </c>
      <c r="D60" s="22">
        <v>350</v>
      </c>
      <c r="E60" s="15"/>
    </row>
    <row r="61" customHeight="1" spans="1:5">
      <c r="A61" s="16" t="s">
        <v>55</v>
      </c>
      <c r="B61" s="16"/>
      <c r="C61" s="16"/>
      <c r="D61" s="17">
        <f>SUM(D66,D62)</f>
        <v>204.82</v>
      </c>
      <c r="E61" s="15"/>
    </row>
    <row r="62" customHeight="1" spans="1:5">
      <c r="A62" s="18" t="s">
        <v>63</v>
      </c>
      <c r="B62" s="18"/>
      <c r="C62" s="18"/>
      <c r="D62" s="19">
        <f>D63+D64+D65</f>
        <v>80.82</v>
      </c>
      <c r="E62" s="15"/>
    </row>
    <row r="63" ht="16" customHeight="1" spans="1:5">
      <c r="A63" s="20">
        <v>1</v>
      </c>
      <c r="B63" s="21" t="s">
        <v>117</v>
      </c>
      <c r="C63" s="21" t="s">
        <v>118</v>
      </c>
      <c r="D63" s="22">
        <v>76.84</v>
      </c>
      <c r="E63" s="15"/>
    </row>
    <row r="64" ht="16" customHeight="1" spans="1:5">
      <c r="A64" s="20">
        <v>2</v>
      </c>
      <c r="B64" s="21" t="s">
        <v>119</v>
      </c>
      <c r="C64" s="21" t="s">
        <v>120</v>
      </c>
      <c r="D64" s="22">
        <v>1.99</v>
      </c>
      <c r="E64" s="15"/>
    </row>
    <row r="65" ht="16" customHeight="1" spans="1:5">
      <c r="A65" s="20">
        <v>3</v>
      </c>
      <c r="B65" s="21" t="s">
        <v>121</v>
      </c>
      <c r="C65" s="21" t="s">
        <v>122</v>
      </c>
      <c r="D65" s="22">
        <v>1.99</v>
      </c>
      <c r="E65" s="15"/>
    </row>
    <row r="66" customHeight="1" spans="1:5">
      <c r="A66" s="18" t="s">
        <v>70</v>
      </c>
      <c r="B66" s="18"/>
      <c r="C66" s="18"/>
      <c r="D66" s="19">
        <f>SUM(D67)</f>
        <v>124</v>
      </c>
      <c r="E66" s="15"/>
    </row>
    <row r="67" ht="16" customHeight="1" spans="1:5">
      <c r="A67" s="20">
        <v>1</v>
      </c>
      <c r="B67" s="21" t="s">
        <v>123</v>
      </c>
      <c r="C67" s="21" t="s">
        <v>124</v>
      </c>
      <c r="D67" s="22">
        <v>124</v>
      </c>
      <c r="E67" s="15"/>
    </row>
    <row r="68" customHeight="1" spans="1:5">
      <c r="A68" s="16" t="s">
        <v>56</v>
      </c>
      <c r="B68" s="16"/>
      <c r="C68" s="16"/>
      <c r="D68" s="17">
        <f>D69</f>
        <v>214.39</v>
      </c>
      <c r="E68" s="15"/>
    </row>
    <row r="69" customHeight="1" spans="1:5">
      <c r="A69" s="18" t="s">
        <v>63</v>
      </c>
      <c r="B69" s="18"/>
      <c r="C69" s="18"/>
      <c r="D69" s="19">
        <f>SUM(D70)</f>
        <v>214.39</v>
      </c>
      <c r="E69" s="15"/>
    </row>
    <row r="70" ht="16" customHeight="1" spans="1:5">
      <c r="A70" s="20">
        <v>1</v>
      </c>
      <c r="B70" s="21" t="s">
        <v>125</v>
      </c>
      <c r="C70" s="21" t="s">
        <v>126</v>
      </c>
      <c r="D70" s="25">
        <v>214.39</v>
      </c>
      <c r="E70" s="15"/>
    </row>
    <row r="71" customHeight="1" spans="4:4">
      <c r="D71" s="26"/>
    </row>
    <row r="72" customHeight="1" spans="4:4">
      <c r="D72" s="26"/>
    </row>
    <row r="73" customHeight="1" spans="4:4">
      <c r="D73" s="26"/>
    </row>
    <row r="74" customHeight="1" spans="4:4">
      <c r="D74" s="26"/>
    </row>
    <row r="75" customHeight="1" spans="4:4">
      <c r="D75" s="26"/>
    </row>
    <row r="76" customHeight="1" spans="4:4">
      <c r="D76" s="26"/>
    </row>
    <row r="77" customHeight="1" spans="4:4">
      <c r="D77" s="26"/>
    </row>
    <row r="78" customHeight="1" spans="4:4">
      <c r="D78" s="26"/>
    </row>
    <row r="79" customHeight="1" spans="4:4">
      <c r="D79" s="26"/>
    </row>
    <row r="80" customHeight="1" spans="4:4">
      <c r="D80" s="26"/>
    </row>
    <row r="81" customHeight="1" spans="4:4">
      <c r="D81" s="26"/>
    </row>
    <row r="82" customHeight="1" spans="4:4">
      <c r="D82" s="26"/>
    </row>
    <row r="83" customHeight="1" spans="4:4">
      <c r="D83" s="26"/>
    </row>
    <row r="84" customHeight="1" spans="4:4">
      <c r="D84" s="26"/>
    </row>
    <row r="85" customHeight="1" spans="4:4">
      <c r="D85" s="26"/>
    </row>
    <row r="86" customHeight="1" spans="4:4">
      <c r="D86" s="26"/>
    </row>
    <row r="87" customHeight="1" spans="4:4">
      <c r="D87" s="26"/>
    </row>
    <row r="88" customHeight="1" spans="4:4">
      <c r="D88" s="26"/>
    </row>
    <row r="89" customHeight="1" spans="4:4">
      <c r="D89" s="26"/>
    </row>
  </sheetData>
  <mergeCells count="37">
    <mergeCell ref="A1:B1"/>
    <mergeCell ref="A2:E2"/>
    <mergeCell ref="A5:C5"/>
    <mergeCell ref="A6:C6"/>
    <mergeCell ref="A7:C7"/>
    <mergeCell ref="A11:C11"/>
    <mergeCell ref="A18:C18"/>
    <mergeCell ref="A19:C19"/>
    <mergeCell ref="A21:C21"/>
    <mergeCell ref="A22:C22"/>
    <mergeCell ref="A25:C25"/>
    <mergeCell ref="A26:C26"/>
    <mergeCell ref="A28:C28"/>
    <mergeCell ref="A29:C29"/>
    <mergeCell ref="A32:C32"/>
    <mergeCell ref="A33:C33"/>
    <mergeCell ref="A35:C35"/>
    <mergeCell ref="A36:C36"/>
    <mergeCell ref="A38:C38"/>
    <mergeCell ref="A40:C40"/>
    <mergeCell ref="A41:C41"/>
    <mergeCell ref="A44:C44"/>
    <mergeCell ref="A46:C46"/>
    <mergeCell ref="A47:C47"/>
    <mergeCell ref="A49:C49"/>
    <mergeCell ref="A50:C50"/>
    <mergeCell ref="A52:C52"/>
    <mergeCell ref="A53:C53"/>
    <mergeCell ref="A55:C55"/>
    <mergeCell ref="A56:C56"/>
    <mergeCell ref="A58:C58"/>
    <mergeCell ref="A59:C59"/>
    <mergeCell ref="A61:C61"/>
    <mergeCell ref="A62:C62"/>
    <mergeCell ref="A66:C66"/>
    <mergeCell ref="A68:C68"/>
    <mergeCell ref="A69:C69"/>
  </mergeCells>
  <printOptions horizontalCentered="1"/>
  <pageMargins left="0.511805555555556" right="0.471527777777778" top="0.984027777777778" bottom="0.904166666666667" header="0.511805555555556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项目法资金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cyc</dc:creator>
  <dcterms:created xsi:type="dcterms:W3CDTF">2018-06-12T03:12:00Z</dcterms:created>
  <dcterms:modified xsi:type="dcterms:W3CDTF">2020-09-30T03:17:44Z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