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0152" activeTab="3"/>
  </bookViews>
  <sheets>
    <sheet name="汇总表" sheetId="1" r:id="rId1"/>
    <sheet name="附表1" sheetId="2" r:id="rId2"/>
    <sheet name="附表2" sheetId="3" r:id="rId3"/>
    <sheet name="附表3" sheetId="4" r:id="rId4"/>
  </sheets>
  <definedNames>
    <definedName name="_xlnm.Print_Titles" localSheetId="0">汇总表!$1:$5</definedName>
    <definedName name="_xlnm.Print_Titles" localSheetId="2">附表2!$1:$3</definedName>
    <definedName name="_xlnm.Print_Titles" localSheetId="1">附表1!$3:$5</definedName>
    <definedName name="_xlnm.Print_Titles" localSheetId="3">附表3!$1:$4</definedName>
  </definedNames>
  <calcPr calcId="144525" concurrentCalc="0"/>
</workbook>
</file>

<file path=xl/sharedStrings.xml><?xml version="1.0" encoding="utf-8"?>
<sst xmlns="http://schemas.openxmlformats.org/spreadsheetml/2006/main" count="708">
  <si>
    <t>附件：</t>
  </si>
  <si>
    <t>2019年农村公路建设项目支出预算汇总表</t>
  </si>
  <si>
    <t>单位：万元</t>
  </si>
  <si>
    <t>市县名称</t>
  </si>
  <si>
    <t>小计</t>
  </si>
  <si>
    <t>附表1</t>
  </si>
  <si>
    <t>附表2</t>
  </si>
  <si>
    <t>附表3</t>
  </si>
  <si>
    <t>备注</t>
  </si>
  <si>
    <t>新改建农村公路</t>
  </si>
  <si>
    <t>危桥改造</t>
  </si>
  <si>
    <t>安防工程</t>
  </si>
  <si>
    <t>合计</t>
  </si>
  <si>
    <t xml:space="preserve">  长春市财政局</t>
  </si>
  <si>
    <t>其中：双阳区</t>
  </si>
  <si>
    <t>九台区</t>
  </si>
  <si>
    <t xml:space="preserve">  榆树市财政局</t>
  </si>
  <si>
    <t xml:space="preserve">  德惠市财政局</t>
  </si>
  <si>
    <t xml:space="preserve">  农安县财政局</t>
  </si>
  <si>
    <t xml:space="preserve">  吉林市财政局</t>
  </si>
  <si>
    <t xml:space="preserve">  蛟河市财政局</t>
  </si>
  <si>
    <t>a</t>
  </si>
  <si>
    <t xml:space="preserve">  磐石市财政局</t>
  </si>
  <si>
    <t xml:space="preserve">  桦甸市财政局</t>
  </si>
  <si>
    <t xml:space="preserve">  梨树县财政局</t>
  </si>
  <si>
    <t xml:space="preserve">  伊通县财政局</t>
  </si>
  <si>
    <t xml:space="preserve">  东丰县财政局</t>
  </si>
  <si>
    <t xml:space="preserve">  东辽县财政局</t>
  </si>
  <si>
    <t xml:space="preserve">  通化市财政局</t>
  </si>
  <si>
    <t xml:space="preserve">  通化县财政局</t>
  </si>
  <si>
    <t xml:space="preserve">  集安市财政局</t>
  </si>
  <si>
    <t>白城市财政局</t>
  </si>
  <si>
    <t>其中：江源区财政局</t>
  </si>
  <si>
    <t xml:space="preserve">  抚松县财政局</t>
  </si>
  <si>
    <t xml:space="preserve">  临江市财政局</t>
  </si>
  <si>
    <t xml:space="preserve">  松原市财政局</t>
  </si>
  <si>
    <t>其中：宁江区</t>
  </si>
  <si>
    <t xml:space="preserve">  前郭县财政局</t>
  </si>
  <si>
    <t xml:space="preserve">  乾安县财政局</t>
  </si>
  <si>
    <t xml:space="preserve">  扶余市财政局</t>
  </si>
  <si>
    <t xml:space="preserve">  延边州财政局</t>
  </si>
  <si>
    <t>其中：敦化市</t>
  </si>
  <si>
    <t xml:space="preserve">      珲春市</t>
  </si>
  <si>
    <t xml:space="preserve">  梅河口市财政局</t>
  </si>
  <si>
    <t xml:space="preserve">  公主岭市财政局</t>
  </si>
  <si>
    <t>附表1：</t>
  </si>
  <si>
    <t>2019年吉林省农村公路省补助资金预算明细表(新改建农村公路)</t>
  </si>
  <si>
    <t>项目所在行政区划名称</t>
  </si>
  <si>
    <t>项目名称</t>
  </si>
  <si>
    <t>建设
性质</t>
  </si>
  <si>
    <t>建设规模</t>
  </si>
  <si>
    <t>建设
年限</t>
  </si>
  <si>
    <t>2019年计划投资（万元）</t>
  </si>
  <si>
    <t>市（州）</t>
  </si>
  <si>
    <t>县（市、区）</t>
  </si>
  <si>
    <t>里程
（公里）</t>
  </si>
  <si>
    <t>路面宽度
（米）</t>
  </si>
  <si>
    <t>总投资</t>
  </si>
  <si>
    <t>省补助金额</t>
  </si>
  <si>
    <t>地方
投资</t>
  </si>
  <si>
    <t>长春市</t>
  </si>
  <si>
    <t>榆树市</t>
  </si>
  <si>
    <t>保家村水泥路改建工程</t>
  </si>
  <si>
    <t>新改建</t>
  </si>
  <si>
    <t>松原市</t>
  </si>
  <si>
    <t>前郭县</t>
  </si>
  <si>
    <t>县道长岭至大岗子公路新发至黑帝庙改建工程项目</t>
  </si>
  <si>
    <t>大修</t>
  </si>
  <si>
    <t>2018-2019</t>
  </si>
  <si>
    <t>将（吉财建指[2019]525号）文件中，前郭县松端线升级改造项目省补助资金520.8万元，调整至县道长岭至大岗子公路新发至黑帝庙改建工程项目。</t>
  </si>
  <si>
    <t>松端线升级改造</t>
  </si>
  <si>
    <t>2019-2020</t>
  </si>
  <si>
    <t>附表2：</t>
  </si>
  <si>
    <t>2019年吉林省农村公路省补助资金预算明细表（危桥改造）</t>
  </si>
  <si>
    <t>序号</t>
  </si>
  <si>
    <t>所在地区</t>
  </si>
  <si>
    <t>所在市县</t>
  </si>
  <si>
    <t>桥梁编码</t>
  </si>
  <si>
    <t>桥梁名称</t>
  </si>
  <si>
    <t>桥梁中心桩号</t>
  </si>
  <si>
    <t>桥梁全长（米）</t>
  </si>
  <si>
    <t>跨径总长（米）</t>
  </si>
  <si>
    <t>桥梁全宽（米）</t>
  </si>
  <si>
    <t>建设性质</t>
  </si>
  <si>
    <t>总投资（万元）</t>
  </si>
  <si>
    <t>省补助金额     （万元）</t>
  </si>
  <si>
    <t>朝阳区</t>
  </si>
  <si>
    <t>Y001220104L0040</t>
  </si>
  <si>
    <t>阜丰桥</t>
  </si>
  <si>
    <t>拆除重建</t>
  </si>
  <si>
    <t>双阳区</t>
  </si>
  <si>
    <t>C350220112L0010</t>
  </si>
  <si>
    <t>隆兴六社桥</t>
  </si>
  <si>
    <t>CD02220112L0010</t>
  </si>
  <si>
    <t>宋家九社桥</t>
  </si>
  <si>
    <t>C205220113L0010</t>
  </si>
  <si>
    <t>608桥</t>
  </si>
  <si>
    <t>Y504220182L0030</t>
  </si>
  <si>
    <t>武龙桥</t>
  </si>
  <si>
    <t>C046220182L0010</t>
  </si>
  <si>
    <t>前刘家桥</t>
  </si>
  <si>
    <t>C046220182L0020</t>
  </si>
  <si>
    <t>三河店桥</t>
  </si>
  <si>
    <t>农安县</t>
  </si>
  <si>
    <t>CB22220122L0020</t>
  </si>
  <si>
    <t>付家屯桥</t>
  </si>
  <si>
    <t>CH90220122L0020</t>
  </si>
  <si>
    <t>林家桥</t>
  </si>
  <si>
    <t>集安市</t>
  </si>
  <si>
    <t>Y021220582L0010</t>
  </si>
  <si>
    <t>马蹄桥</t>
  </si>
  <si>
    <t>通化县</t>
  </si>
  <si>
    <t>C041220521L0010</t>
  </si>
  <si>
    <t>复兴小桥</t>
  </si>
  <si>
    <t>临江市</t>
  </si>
  <si>
    <t>C326220681L0030</t>
  </si>
  <si>
    <t>红土山林场3号桥</t>
  </si>
  <si>
    <t>延边州</t>
  </si>
  <si>
    <t>敦化市</t>
  </si>
  <si>
    <t>C107222403L0010</t>
  </si>
  <si>
    <t>八家子桥</t>
  </si>
  <si>
    <t>3.119</t>
  </si>
  <si>
    <t>C130222403L0010</t>
  </si>
  <si>
    <t>C130一桥</t>
  </si>
  <si>
    <t>1.146</t>
  </si>
  <si>
    <t>2019年吉林省农村公路省补助预算明细表(安防工程)</t>
  </si>
  <si>
    <t>市、州</t>
  </si>
  <si>
    <t>公路编号</t>
  </si>
  <si>
    <t>路段长度</t>
  </si>
  <si>
    <t>隐患里程</t>
  </si>
  <si>
    <t>项目总投资</t>
  </si>
  <si>
    <t>省补助资金</t>
  </si>
  <si>
    <t>地方自筹资金</t>
  </si>
  <si>
    <t>（万元）</t>
  </si>
  <si>
    <t>长春市小计</t>
  </si>
  <si>
    <t>X007220104</t>
  </si>
  <si>
    <t>中修</t>
  </si>
  <si>
    <t>Y001220104</t>
  </si>
  <si>
    <t>Y002220104</t>
  </si>
  <si>
    <t>Y003220104</t>
  </si>
  <si>
    <t>C001220104</t>
  </si>
  <si>
    <t>C003220104</t>
  </si>
  <si>
    <t>C004220104</t>
  </si>
  <si>
    <t>C005220104</t>
  </si>
  <si>
    <t>C006220104</t>
  </si>
  <si>
    <t>C007220104</t>
  </si>
  <si>
    <t>C008220104</t>
  </si>
  <si>
    <t>C009220104</t>
  </si>
  <si>
    <t>C010220104</t>
  </si>
  <si>
    <t>C011220104</t>
  </si>
  <si>
    <t>C012220104</t>
  </si>
  <si>
    <t>C013220104</t>
  </si>
  <si>
    <t>C014220104</t>
  </si>
  <si>
    <t>C015220104</t>
  </si>
  <si>
    <t>C016220104</t>
  </si>
  <si>
    <t>C019220104</t>
  </si>
  <si>
    <t>C020220104</t>
  </si>
  <si>
    <t>C021220104</t>
  </si>
  <si>
    <t>C023220104</t>
  </si>
  <si>
    <t>C025220104</t>
  </si>
  <si>
    <t>C026220104</t>
  </si>
  <si>
    <t>C027220104</t>
  </si>
  <si>
    <t>C028220104</t>
  </si>
  <si>
    <t>C029220104</t>
  </si>
  <si>
    <t>C030220104</t>
  </si>
  <si>
    <t>C031220104</t>
  </si>
  <si>
    <t>C033220104</t>
  </si>
  <si>
    <t>C040220104</t>
  </si>
  <si>
    <t>C041220104</t>
  </si>
  <si>
    <t>C042220104</t>
  </si>
  <si>
    <t>C044220104</t>
  </si>
  <si>
    <t>C045220104</t>
  </si>
  <si>
    <t>C071220104</t>
  </si>
  <si>
    <t>C072220104</t>
  </si>
  <si>
    <t>C073220104</t>
  </si>
  <si>
    <t>C074220104</t>
  </si>
  <si>
    <t>C075220104</t>
  </si>
  <si>
    <t>C078220104</t>
  </si>
  <si>
    <t>C083220104</t>
  </si>
  <si>
    <t>C085220104</t>
  </si>
  <si>
    <t>C087220104</t>
  </si>
  <si>
    <t>C090220104</t>
  </si>
  <si>
    <t>C092220104</t>
  </si>
  <si>
    <t>C093220104</t>
  </si>
  <si>
    <t>C094220104</t>
  </si>
  <si>
    <t>C109220104</t>
  </si>
  <si>
    <t>C113220104</t>
  </si>
  <si>
    <t>C123220104</t>
  </si>
  <si>
    <t>C124220104</t>
  </si>
  <si>
    <t>C127220104</t>
  </si>
  <si>
    <t>C132220104</t>
  </si>
  <si>
    <t>C138220104</t>
  </si>
  <si>
    <t>C143220104</t>
  </si>
  <si>
    <t>C158220104</t>
  </si>
  <si>
    <t>C160220104</t>
  </si>
  <si>
    <t>C161220104</t>
  </si>
  <si>
    <t>C189220104</t>
  </si>
  <si>
    <t>C191220104</t>
  </si>
  <si>
    <t>C195220104</t>
  </si>
  <si>
    <t>C196220104</t>
  </si>
  <si>
    <t>C200220104</t>
  </si>
  <si>
    <t>C201220104</t>
  </si>
  <si>
    <t>C202220104</t>
  </si>
  <si>
    <t>C203220104</t>
  </si>
  <si>
    <t>C204220104</t>
  </si>
  <si>
    <t>C205220104</t>
  </si>
  <si>
    <t>C206220104</t>
  </si>
  <si>
    <t>C207220104</t>
  </si>
  <si>
    <t>C209220104</t>
  </si>
  <si>
    <t>C210220104</t>
  </si>
  <si>
    <t>C211220104</t>
  </si>
  <si>
    <t>C212220104</t>
  </si>
  <si>
    <t>C213220104</t>
  </si>
  <si>
    <t>C214220104</t>
  </si>
  <si>
    <t>C215220104</t>
  </si>
  <si>
    <t>C216220104</t>
  </si>
  <si>
    <t>C217220104</t>
  </si>
  <si>
    <t>绿园区</t>
  </si>
  <si>
    <t>C001220106</t>
  </si>
  <si>
    <t>C003220106</t>
  </si>
  <si>
    <t>C004220106</t>
  </si>
  <si>
    <t>C005220106</t>
  </si>
  <si>
    <t>C011220106</t>
  </si>
  <si>
    <t>C012220106</t>
  </si>
  <si>
    <t>C013220106</t>
  </si>
  <si>
    <t>C014220106</t>
  </si>
  <si>
    <t>C015220106</t>
  </si>
  <si>
    <t>C017220106</t>
  </si>
  <si>
    <t>C018220106</t>
  </si>
  <si>
    <t>C019220106</t>
  </si>
  <si>
    <t>C020220106</t>
  </si>
  <si>
    <t>C024220106</t>
  </si>
  <si>
    <t>C025220106</t>
  </si>
  <si>
    <t>C026220106</t>
  </si>
  <si>
    <t>C027220106</t>
  </si>
  <si>
    <t>C029220106</t>
  </si>
  <si>
    <t>C034220106</t>
  </si>
  <si>
    <t>C039220106</t>
  </si>
  <si>
    <t>C050220106</t>
  </si>
  <si>
    <t>C052220106</t>
  </si>
  <si>
    <t>C051220106</t>
  </si>
  <si>
    <t>C056220106</t>
  </si>
  <si>
    <t>C054220106</t>
  </si>
  <si>
    <t>C057220106</t>
  </si>
  <si>
    <t>C059220106</t>
  </si>
  <si>
    <t>C061220106</t>
  </si>
  <si>
    <t>C064220106</t>
  </si>
  <si>
    <t>C073220106</t>
  </si>
  <si>
    <t>C076220106</t>
  </si>
  <si>
    <t>C081220106</t>
  </si>
  <si>
    <t>C086220106</t>
  </si>
  <si>
    <t>C092220106</t>
  </si>
  <si>
    <t>C098220106</t>
  </si>
  <si>
    <t>C099220106</t>
  </si>
  <si>
    <t>C101220106</t>
  </si>
  <si>
    <t>C102220106</t>
  </si>
  <si>
    <t>C103220106</t>
  </si>
  <si>
    <t>C104220106</t>
  </si>
  <si>
    <t>C106220106</t>
  </si>
  <si>
    <t>C109220106</t>
  </si>
  <si>
    <t>C120220106</t>
  </si>
  <si>
    <t>C130220106</t>
  </si>
  <si>
    <t>C136220106</t>
  </si>
  <si>
    <t>C137220106</t>
  </si>
  <si>
    <t>C008220106</t>
  </si>
  <si>
    <t>C053220106</t>
  </si>
  <si>
    <t>C055220106</t>
  </si>
  <si>
    <t>C062220106</t>
  </si>
  <si>
    <t>C090220106</t>
  </si>
  <si>
    <t>C096220106</t>
  </si>
  <si>
    <t>C028220106</t>
  </si>
  <si>
    <t>长春莲花山生态旅游度假区</t>
  </si>
  <si>
    <t>Y006220105</t>
  </si>
  <si>
    <t>Y005220105</t>
  </si>
  <si>
    <t>Y004220105</t>
  </si>
  <si>
    <t>Y001220105</t>
  </si>
  <si>
    <t>Y003220105</t>
  </si>
  <si>
    <t>C017220105</t>
  </si>
  <si>
    <t>Y004220113</t>
  </si>
  <si>
    <t>Y806220113</t>
  </si>
  <si>
    <t>Y828220113</t>
  </si>
  <si>
    <t>X006220112</t>
  </si>
  <si>
    <t>Y002220112</t>
  </si>
  <si>
    <t>Y911220112</t>
  </si>
  <si>
    <t>Y912220112</t>
  </si>
  <si>
    <t>Y913220112</t>
  </si>
  <si>
    <t>Y914220112</t>
  </si>
  <si>
    <t>Y915220112</t>
  </si>
  <si>
    <t>Y916220112</t>
  </si>
  <si>
    <t>Y917220112</t>
  </si>
  <si>
    <t>Y918220112</t>
  </si>
  <si>
    <t>Y919220112</t>
  </si>
  <si>
    <t>德惠市</t>
  </si>
  <si>
    <t>德惠市小计</t>
  </si>
  <si>
    <t>X004220183</t>
  </si>
  <si>
    <t>Y004220183</t>
  </si>
  <si>
    <t>Y014220183</t>
  </si>
  <si>
    <t>Y701220183</t>
  </si>
  <si>
    <t>Y702220183</t>
  </si>
  <si>
    <t>Y705220183</t>
  </si>
  <si>
    <t>Y706220183</t>
  </si>
  <si>
    <t>Y711220183</t>
  </si>
  <si>
    <t>Y713220183</t>
  </si>
  <si>
    <t>Y714220183</t>
  </si>
  <si>
    <t>Y717220183</t>
  </si>
  <si>
    <t>Y719220183</t>
  </si>
  <si>
    <t>Y721220183</t>
  </si>
  <si>
    <t>Y757220183</t>
  </si>
  <si>
    <t>Y758220183</t>
  </si>
  <si>
    <t>Y759220183</t>
  </si>
  <si>
    <t>Y761220183</t>
  </si>
  <si>
    <t>桦甸市</t>
  </si>
  <si>
    <t>桦甸市小计</t>
  </si>
  <si>
    <t>桦甸</t>
  </si>
  <si>
    <t>X030220282</t>
  </si>
  <si>
    <t>X045220282</t>
  </si>
  <si>
    <t>X046220282</t>
  </si>
  <si>
    <t>Y004220282</t>
  </si>
  <si>
    <t>Y005220282</t>
  </si>
  <si>
    <t>Y006220282</t>
  </si>
  <si>
    <t>Y009220282</t>
  </si>
  <si>
    <t>Y010220282</t>
  </si>
  <si>
    <t>Y011220282</t>
  </si>
  <si>
    <t>Y012220282</t>
  </si>
  <si>
    <t>Y013220282</t>
  </si>
  <si>
    <t>Y014220282</t>
  </si>
  <si>
    <t>Y015220282</t>
  </si>
  <si>
    <t>Y017220282</t>
  </si>
  <si>
    <t>Y018220282</t>
  </si>
  <si>
    <t>Y019220282</t>
  </si>
  <si>
    <t>蛟河市</t>
  </si>
  <si>
    <t>蛟河市小计</t>
  </si>
  <si>
    <t>蛟河</t>
  </si>
  <si>
    <t>Y023220281</t>
  </si>
  <si>
    <t>Y048220281</t>
  </si>
  <si>
    <t>Y054220281</t>
  </si>
  <si>
    <t>Y060220281</t>
  </si>
  <si>
    <t>吉林市</t>
  </si>
  <si>
    <t>吉林市小计</t>
  </si>
  <si>
    <t>龙潭区</t>
  </si>
  <si>
    <t>X033</t>
  </si>
  <si>
    <t>磐石市</t>
  </si>
  <si>
    <t>磐石市小计</t>
  </si>
  <si>
    <t>磐石</t>
  </si>
  <si>
    <t>X052220284</t>
  </si>
  <si>
    <t>Y002220284</t>
  </si>
  <si>
    <t>Y005220284</t>
  </si>
  <si>
    <t>Y007220284</t>
  </si>
  <si>
    <t>Y009220284</t>
  </si>
  <si>
    <t>Y011220284</t>
  </si>
  <si>
    <t>Y015220284</t>
  </si>
  <si>
    <t>Y019220284</t>
  </si>
  <si>
    <t>Y020220284</t>
  </si>
  <si>
    <t>Y022220284</t>
  </si>
  <si>
    <t>舒兰市</t>
  </si>
  <si>
    <t>舒兰市小计</t>
  </si>
  <si>
    <t>舒兰</t>
  </si>
  <si>
    <t>X036</t>
  </si>
  <si>
    <t>Y051</t>
  </si>
  <si>
    <t>Y066</t>
  </si>
  <si>
    <t>Y070</t>
  </si>
  <si>
    <t>Y107</t>
  </si>
  <si>
    <t>Y109</t>
  </si>
  <si>
    <t>Y016</t>
  </si>
  <si>
    <t>Y018</t>
  </si>
  <si>
    <t>Y025</t>
  </si>
  <si>
    <t>Y041</t>
  </si>
  <si>
    <t>Y057</t>
  </si>
  <si>
    <t>Y067</t>
  </si>
  <si>
    <t>Y068</t>
  </si>
  <si>
    <t>Y071</t>
  </si>
  <si>
    <t>Y110</t>
  </si>
  <si>
    <t>Y120</t>
  </si>
  <si>
    <t>Y122</t>
  </si>
  <si>
    <t>Y011</t>
  </si>
  <si>
    <t>公主岭市</t>
  </si>
  <si>
    <t>公主岭市小计</t>
  </si>
  <si>
    <t>X067220381</t>
  </si>
  <si>
    <t>X068220381</t>
  </si>
  <si>
    <t>X069220381</t>
  </si>
  <si>
    <t>X007220381</t>
  </si>
  <si>
    <t>Y001220381</t>
  </si>
  <si>
    <t>梨树县</t>
  </si>
  <si>
    <t>梨树县小计</t>
  </si>
  <si>
    <t>Y017220322</t>
  </si>
  <si>
    <t>Y022220322</t>
  </si>
  <si>
    <t>Y028220322</t>
  </si>
  <si>
    <t>Y030220322</t>
  </si>
  <si>
    <t>Y032220322</t>
  </si>
  <si>
    <t>Y041220322</t>
  </si>
  <si>
    <t>Y042220322</t>
  </si>
  <si>
    <t>Y046220322</t>
  </si>
  <si>
    <t>Y048220322</t>
  </si>
  <si>
    <t>Y049220322</t>
  </si>
  <si>
    <t>C724</t>
  </si>
  <si>
    <t>Y044220322</t>
  </si>
  <si>
    <t>伊通县</t>
  </si>
  <si>
    <t>伊通县小计</t>
  </si>
  <si>
    <t>Y001220323</t>
  </si>
  <si>
    <t>Y003220323</t>
  </si>
  <si>
    <t>Y004220323</t>
  </si>
  <si>
    <t>Y005220323</t>
  </si>
  <si>
    <t>Y011220323</t>
  </si>
  <si>
    <t>Y012220323</t>
  </si>
  <si>
    <t>Y017220323</t>
  </si>
  <si>
    <t>Y018220323</t>
  </si>
  <si>
    <t>Y020220323</t>
  </si>
  <si>
    <t>Y022220323</t>
  </si>
  <si>
    <t>Y023220323</t>
  </si>
  <si>
    <t>Y024220323</t>
  </si>
  <si>
    <t>Y026220323</t>
  </si>
  <si>
    <t>Y027220323</t>
  </si>
  <si>
    <t>Y030220323</t>
  </si>
  <si>
    <t>C108</t>
  </si>
  <si>
    <t>C171</t>
  </si>
  <si>
    <t>C010</t>
  </si>
  <si>
    <t>C047</t>
  </si>
  <si>
    <t>C090</t>
  </si>
  <si>
    <t>C076</t>
  </si>
  <si>
    <t>C080</t>
  </si>
  <si>
    <t>C083</t>
  </si>
  <si>
    <t>Y031220323</t>
  </si>
  <si>
    <t>东丰县</t>
  </si>
  <si>
    <t>东丰县小计</t>
  </si>
  <si>
    <t>X080220421</t>
  </si>
  <si>
    <t>X081220421</t>
  </si>
  <si>
    <t>X087220421</t>
  </si>
  <si>
    <t>Y005220421</t>
  </si>
  <si>
    <t>Y006220421</t>
  </si>
  <si>
    <t>Y007220421</t>
  </si>
  <si>
    <t>Y008220421</t>
  </si>
  <si>
    <t>Y014220421</t>
  </si>
  <si>
    <t>Y017220421</t>
  </si>
  <si>
    <t>Y019220421</t>
  </si>
  <si>
    <t>Y022220421</t>
  </si>
  <si>
    <t>Y023220421</t>
  </si>
  <si>
    <t>Y024220421</t>
  </si>
  <si>
    <t>Y025220421</t>
  </si>
  <si>
    <t>Y026220421</t>
  </si>
  <si>
    <t>Y027220421</t>
  </si>
  <si>
    <t>Y032220421</t>
  </si>
  <si>
    <t>Y034220421</t>
  </si>
  <si>
    <t>Y036220421</t>
  </si>
  <si>
    <t>Y037220421</t>
  </si>
  <si>
    <t>Y038220421</t>
  </si>
  <si>
    <t>Y039220421</t>
  </si>
  <si>
    <t>Y041220421</t>
  </si>
  <si>
    <t>Y042220421</t>
  </si>
  <si>
    <t>Y045220421</t>
  </si>
  <si>
    <t>Y047220421</t>
  </si>
  <si>
    <t>Y048220421</t>
  </si>
  <si>
    <t>Y049220421</t>
  </si>
  <si>
    <t>Y051220421</t>
  </si>
  <si>
    <t>Y052220421</t>
  </si>
  <si>
    <t>Y056220421</t>
  </si>
  <si>
    <t>Y057220421</t>
  </si>
  <si>
    <t>Y058220421</t>
  </si>
  <si>
    <t>Y063220421</t>
  </si>
  <si>
    <t>Y064220421</t>
  </si>
  <si>
    <t>Y065220421</t>
  </si>
  <si>
    <t>Y066220421</t>
  </si>
  <si>
    <t>Y068220421</t>
  </si>
  <si>
    <t>Y070220421</t>
  </si>
  <si>
    <t>Y072220421</t>
  </si>
  <si>
    <t>Y077220421</t>
  </si>
  <si>
    <t>C001220421</t>
  </si>
  <si>
    <t>C217220421</t>
  </si>
  <si>
    <t>C218220421</t>
  </si>
  <si>
    <t>C219220421</t>
  </si>
  <si>
    <t>C220220421</t>
  </si>
  <si>
    <t>C280220421</t>
  </si>
  <si>
    <t>C443220421</t>
  </si>
  <si>
    <t>C444220421</t>
  </si>
  <si>
    <t>C445220421</t>
  </si>
  <si>
    <t>C448220421</t>
  </si>
  <si>
    <t>C450220421</t>
  </si>
  <si>
    <t>C674220421</t>
  </si>
  <si>
    <t>C675220421</t>
  </si>
  <si>
    <t>东辽县</t>
  </si>
  <si>
    <t>东辽县小计</t>
  </si>
  <si>
    <t>Y058220422</t>
  </si>
  <si>
    <t>Y061220422</t>
  </si>
  <si>
    <t>Y063220422</t>
  </si>
  <si>
    <t>Y067220422</t>
  </si>
  <si>
    <t>Y068220422</t>
  </si>
  <si>
    <t>Y069220422</t>
  </si>
  <si>
    <t>Y082220422</t>
  </si>
  <si>
    <t>Y096220422</t>
  </si>
  <si>
    <t>Y102220422</t>
  </si>
  <si>
    <t>Y105220422</t>
  </si>
  <si>
    <t>Y106220422</t>
  </si>
  <si>
    <t>Y108220422</t>
  </si>
  <si>
    <t>Y113220422</t>
  </si>
  <si>
    <t>Y118220422</t>
  </si>
  <si>
    <t>Y120220422</t>
  </si>
  <si>
    <t>Y122220422</t>
  </si>
  <si>
    <t>Y125220422</t>
  </si>
  <si>
    <t>Y127220422</t>
  </si>
  <si>
    <t>Y131220422</t>
  </si>
  <si>
    <t>Y137220422</t>
  </si>
  <si>
    <t>Y143220422</t>
  </si>
  <si>
    <t>Y144220422</t>
  </si>
  <si>
    <t>通化市</t>
  </si>
  <si>
    <t>通化市小计</t>
  </si>
  <si>
    <t>二道江区</t>
  </si>
  <si>
    <t>Y015220503</t>
  </si>
  <si>
    <t>Y011220503</t>
  </si>
  <si>
    <t>Y016220503</t>
  </si>
  <si>
    <t>集安市小计</t>
  </si>
  <si>
    <t>X111220582</t>
  </si>
  <si>
    <t>Y004220582</t>
  </si>
  <si>
    <t>Y039220582</t>
  </si>
  <si>
    <t>Y006220582</t>
  </si>
  <si>
    <t>Y012220582</t>
  </si>
  <si>
    <t>Y013220582</t>
  </si>
  <si>
    <t>Y014220582</t>
  </si>
  <si>
    <t>Y019220582</t>
  </si>
  <si>
    <t>Y022220582</t>
  </si>
  <si>
    <t>梅河口市</t>
  </si>
  <si>
    <t>梅河口市小计</t>
  </si>
  <si>
    <t>X100220581</t>
  </si>
  <si>
    <t>X106220581</t>
  </si>
  <si>
    <t>X107220581</t>
  </si>
  <si>
    <t>Y003220581</t>
  </si>
  <si>
    <t>Y008220581</t>
  </si>
  <si>
    <t>Y031220581</t>
  </si>
  <si>
    <t>Y032220581</t>
  </si>
  <si>
    <t>Y036220581</t>
  </si>
  <si>
    <t>Y149220581</t>
  </si>
  <si>
    <t>Y151220581</t>
  </si>
  <si>
    <t>Y153220581</t>
  </si>
  <si>
    <t>Y154220581</t>
  </si>
  <si>
    <t>Y155220581</t>
  </si>
  <si>
    <t>Y157220581</t>
  </si>
  <si>
    <t>Y158220581</t>
  </si>
  <si>
    <t>Y162220581</t>
  </si>
  <si>
    <t>Y163220581</t>
  </si>
  <si>
    <t>Y164220581</t>
  </si>
  <si>
    <t>Y165220581</t>
  </si>
  <si>
    <t>Y166220581</t>
  </si>
  <si>
    <t>Y167220581</t>
  </si>
  <si>
    <t>Y168220581</t>
  </si>
  <si>
    <t>Y169220581</t>
  </si>
  <si>
    <t>Y170220581</t>
  </si>
  <si>
    <t>Y171220581</t>
  </si>
  <si>
    <t>Y175220581</t>
  </si>
  <si>
    <t>Y177220581</t>
  </si>
  <si>
    <t>Y178220581</t>
  </si>
  <si>
    <t>Y180220581</t>
  </si>
  <si>
    <t>Y185220581</t>
  </si>
  <si>
    <t>Y188220581</t>
  </si>
  <si>
    <t>江源区小计</t>
  </si>
  <si>
    <t>江源区</t>
  </si>
  <si>
    <t>X115220605</t>
  </si>
  <si>
    <t>X118220605</t>
  </si>
  <si>
    <t>X123220605</t>
  </si>
  <si>
    <t>Y002220605</t>
  </si>
  <si>
    <t>Y009220605</t>
  </si>
  <si>
    <t>Y010220605</t>
  </si>
  <si>
    <t>Y012220605</t>
  </si>
  <si>
    <t>Y014220605</t>
  </si>
  <si>
    <t>Y015220605</t>
  </si>
  <si>
    <t>Y023220605</t>
  </si>
  <si>
    <t>Y001220605</t>
  </si>
  <si>
    <t>扶余市</t>
  </si>
  <si>
    <t>扶余市小计</t>
  </si>
  <si>
    <t>X145220781</t>
  </si>
  <si>
    <t>X133220781</t>
  </si>
  <si>
    <t>Y010220781</t>
  </si>
  <si>
    <t>Y012220781</t>
  </si>
  <si>
    <t>Y013220781</t>
  </si>
  <si>
    <t>Y026220781</t>
  </si>
  <si>
    <t>Y029220781</t>
  </si>
  <si>
    <t>Y032220781</t>
  </si>
  <si>
    <t>Y036220781</t>
  </si>
  <si>
    <t>Y038220781</t>
  </si>
  <si>
    <t>Y042220781</t>
  </si>
  <si>
    <t>Y049220781</t>
  </si>
  <si>
    <t>Y052220781</t>
  </si>
  <si>
    <t>Y070220781</t>
  </si>
  <si>
    <t>Y071220781</t>
  </si>
  <si>
    <t>Y072220781</t>
  </si>
  <si>
    <t>Y073220781</t>
  </si>
  <si>
    <t>C002220781</t>
  </si>
  <si>
    <t>C005220781</t>
  </si>
  <si>
    <t>C016220781</t>
  </si>
  <si>
    <t>C018220781</t>
  </si>
  <si>
    <t>C021220781</t>
  </si>
  <si>
    <t>C023220781</t>
  </si>
  <si>
    <t>C025220781</t>
  </si>
  <si>
    <t>C028220781</t>
  </si>
  <si>
    <t>C029220781</t>
  </si>
  <si>
    <t>C038220781</t>
  </si>
  <si>
    <t>C060220781</t>
  </si>
  <si>
    <t>C062220781</t>
  </si>
  <si>
    <t>C068220781</t>
  </si>
  <si>
    <t>C069220781</t>
  </si>
  <si>
    <t>C071220781</t>
  </si>
  <si>
    <t>C077220781</t>
  </si>
  <si>
    <t>C078220781</t>
  </si>
  <si>
    <t>C084220781</t>
  </si>
  <si>
    <t>C085220781</t>
  </si>
  <si>
    <t>C092220781</t>
  </si>
  <si>
    <t>C093220781</t>
  </si>
  <si>
    <t>C094220781</t>
  </si>
  <si>
    <t>C098220781</t>
  </si>
  <si>
    <t>C100220781</t>
  </si>
  <si>
    <t>C102220781</t>
  </si>
  <si>
    <t>C131220781</t>
  </si>
  <si>
    <t>C132220781</t>
  </si>
  <si>
    <t>C134220781</t>
  </si>
  <si>
    <t>C161220781</t>
  </si>
  <si>
    <t>C187220781</t>
  </si>
  <si>
    <t>C188220781</t>
  </si>
  <si>
    <t>C200220781</t>
  </si>
  <si>
    <t>C213220781</t>
  </si>
  <si>
    <t>C218220781</t>
  </si>
  <si>
    <t>C227220781</t>
  </si>
  <si>
    <t>C249220781</t>
  </si>
  <si>
    <t>C257220781</t>
  </si>
  <si>
    <t>C267220781</t>
  </si>
  <si>
    <t>C268220781</t>
  </si>
  <si>
    <t>C269220781</t>
  </si>
  <si>
    <t>C283220781</t>
  </si>
  <si>
    <t>C287220781</t>
  </si>
  <si>
    <t>C299220781</t>
  </si>
  <si>
    <t>C336220781</t>
  </si>
  <si>
    <t>C339220781</t>
  </si>
  <si>
    <t>C356220781</t>
  </si>
  <si>
    <t>C360220781</t>
  </si>
  <si>
    <t>C362220781</t>
  </si>
  <si>
    <t>C373220781</t>
  </si>
  <si>
    <t>C414220781</t>
  </si>
  <si>
    <t>C417220781</t>
  </si>
  <si>
    <t>C439220781</t>
  </si>
  <si>
    <t>C502220781</t>
  </si>
  <si>
    <t>C509220781</t>
  </si>
  <si>
    <t>Y074220781</t>
  </si>
  <si>
    <t>松原市小计</t>
  </si>
  <si>
    <t>宁江区</t>
  </si>
  <si>
    <t>Y014220702</t>
  </si>
  <si>
    <t>Y037220702</t>
  </si>
  <si>
    <t>Y011220702</t>
  </si>
  <si>
    <t>Y013220702</t>
  </si>
  <si>
    <t>Y039220702</t>
  </si>
  <si>
    <t>Y028220702</t>
  </si>
  <si>
    <t>X129220702</t>
  </si>
  <si>
    <t>X133220702</t>
  </si>
  <si>
    <t>X132220702</t>
  </si>
  <si>
    <t>Y001220702</t>
  </si>
  <si>
    <t>Y007220702</t>
  </si>
  <si>
    <t>Y009220702</t>
  </si>
  <si>
    <t>前郭县小计</t>
  </si>
  <si>
    <t>X130220721</t>
  </si>
  <si>
    <t>X134220721</t>
  </si>
  <si>
    <t>X136220721</t>
  </si>
  <si>
    <t>Y006220721</t>
  </si>
  <si>
    <t>Y007220721</t>
  </si>
  <si>
    <t>Y010220721</t>
  </si>
  <si>
    <t>Y012220721</t>
  </si>
  <si>
    <t>Y013220721</t>
  </si>
  <si>
    <t>乾安县</t>
  </si>
  <si>
    <t>乾安县小计</t>
  </si>
  <si>
    <t>y002220723</t>
  </si>
  <si>
    <t>y014220723</t>
  </si>
  <si>
    <t>y021220723</t>
  </si>
  <si>
    <t>临江市小计</t>
  </si>
  <si>
    <t>C003220681</t>
  </si>
  <si>
    <t>C008220681</t>
  </si>
  <si>
    <t>C010220681</t>
  </si>
  <si>
    <t>C012220681</t>
  </si>
  <si>
    <t>C014220681</t>
  </si>
  <si>
    <t>C017220681</t>
  </si>
  <si>
    <t>C028220681</t>
  </si>
  <si>
    <t>C029220681</t>
  </si>
  <si>
    <t>C038220681</t>
  </si>
  <si>
    <t>C055220681</t>
  </si>
  <si>
    <t>C057220681</t>
  </si>
  <si>
    <t>C065220681</t>
  </si>
  <si>
    <t>C066220681</t>
  </si>
  <si>
    <t>C076220681</t>
  </si>
  <si>
    <t>C079220681</t>
  </si>
  <si>
    <t>C099220681</t>
  </si>
  <si>
    <t>C100220681</t>
  </si>
  <si>
    <t>C002220681</t>
  </si>
  <si>
    <t>C007220681</t>
  </si>
  <si>
    <t>C011220681</t>
  </si>
  <si>
    <t>C022220681</t>
  </si>
  <si>
    <t>C024220681</t>
  </si>
  <si>
    <t>C025220681</t>
  </si>
  <si>
    <t>C027220681</t>
  </si>
  <si>
    <t>C045220681</t>
  </si>
  <si>
    <t>C071220681</t>
  </si>
  <si>
    <t>C075220681</t>
  </si>
  <si>
    <t>C078220681</t>
  </si>
  <si>
    <t>C085220681</t>
  </si>
  <si>
    <t>抚松县</t>
  </si>
  <si>
    <t>抚松县小计</t>
  </si>
  <si>
    <t>Y014220621</t>
  </si>
  <si>
    <t>C018220621</t>
  </si>
  <si>
    <t>C062220621</t>
  </si>
  <si>
    <t>C017220621</t>
  </si>
  <si>
    <t>延边州小计</t>
  </si>
  <si>
    <t>珲春市</t>
  </si>
  <si>
    <t>Y052222404</t>
  </si>
  <si>
    <t>Y001222404</t>
  </si>
  <si>
    <t>Y028222404</t>
  </si>
  <si>
    <t>Y029222404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</si>
</sst>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0_ "/>
    <numFmt numFmtId="178" formatCode="0.0_);[Red]\(0.0\)"/>
    <numFmt numFmtId="179" formatCode="0.0_ "/>
    <numFmt numFmtId="180" formatCode="_ * #,##0.0_ ;_ * \-#,##0.0_ ;_ * &quot;-&quot;??_ ;_ @_ "/>
    <numFmt numFmtId="181" formatCode="0.00_ "/>
  </numFmts>
  <fonts count="3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indexed="8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34" fillId="17" borderId="8" applyNumberFormat="0" applyAlignment="0" applyProtection="0">
      <alignment vertical="center"/>
    </xf>
    <xf numFmtId="0" fontId="35" fillId="18" borderId="12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0"/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36" fillId="0" borderId="0"/>
    <xf numFmtId="0" fontId="29" fillId="0" borderId="0"/>
    <xf numFmtId="0" fontId="0" fillId="0" borderId="0"/>
    <xf numFmtId="0" fontId="19" fillId="0" borderId="0">
      <alignment vertical="center"/>
    </xf>
    <xf numFmtId="0" fontId="0" fillId="0" borderId="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/>
  </cellStyleXfs>
  <cellXfs count="1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63" applyFont="1" applyFill="1" applyBorder="1" applyAlignment="1">
      <alignment horizontal="center" vertical="center"/>
    </xf>
    <xf numFmtId="0" fontId="2" fillId="0" borderId="2" xfId="63" applyFont="1" applyFill="1" applyBorder="1" applyAlignment="1">
      <alignment horizontal="center" vertical="center"/>
    </xf>
    <xf numFmtId="0" fontId="2" fillId="0" borderId="2" xfId="63" applyNumberFormat="1" applyFont="1" applyFill="1" applyBorder="1" applyAlignment="1">
      <alignment horizontal="center" vertical="center"/>
    </xf>
    <xf numFmtId="177" fontId="2" fillId="0" borderId="2" xfId="63" applyNumberFormat="1" applyFont="1" applyFill="1" applyBorder="1" applyAlignment="1">
      <alignment horizontal="center" vertical="center"/>
    </xf>
    <xf numFmtId="178" fontId="2" fillId="0" borderId="2" xfId="63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177" fontId="2" fillId="0" borderId="2" xfId="62" applyNumberFormat="1" applyFont="1" applyFill="1" applyBorder="1" applyAlignment="1">
      <alignment horizontal="center" vertical="center" wrapText="1"/>
    </xf>
    <xf numFmtId="178" fontId="2" fillId="0" borderId="2" xfId="41" applyNumberFormat="1" applyFont="1" applyFill="1" applyBorder="1" applyAlignment="1">
      <alignment horizontal="center" vertical="center" wrapText="1"/>
    </xf>
    <xf numFmtId="0" fontId="2" fillId="0" borderId="2" xfId="61" applyNumberFormat="1" applyFont="1" applyFill="1" applyBorder="1" applyAlignment="1" applyProtection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179" fontId="2" fillId="0" borderId="2" xfId="63" applyNumberFormat="1" applyFont="1" applyFill="1" applyBorder="1" applyAlignment="1">
      <alignment horizontal="center" vertical="center" wrapText="1"/>
    </xf>
    <xf numFmtId="178" fontId="2" fillId="0" borderId="2" xfId="63" applyNumberFormat="1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49" fontId="2" fillId="0" borderId="2" xfId="41" applyNumberFormat="1" applyFont="1" applyFill="1" applyBorder="1" applyAlignment="1" applyProtection="1">
      <alignment horizontal="center" vertical="center" wrapText="1"/>
    </xf>
    <xf numFmtId="0" fontId="2" fillId="0" borderId="2" xfId="41" applyNumberFormat="1" applyFont="1" applyFill="1" applyBorder="1" applyAlignment="1" applyProtection="1">
      <alignment horizontal="center" vertical="center" wrapText="1"/>
    </xf>
    <xf numFmtId="0" fontId="2" fillId="0" borderId="5" xfId="63" applyFont="1" applyFill="1" applyBorder="1" applyAlignment="1">
      <alignment horizontal="center" vertical="center"/>
    </xf>
    <xf numFmtId="0" fontId="2" fillId="0" borderId="4" xfId="41" applyFont="1" applyFill="1" applyBorder="1" applyAlignment="1">
      <alignment horizontal="center" vertical="center" wrapText="1"/>
    </xf>
    <xf numFmtId="0" fontId="3" fillId="0" borderId="2" xfId="41" applyFont="1" applyFill="1" applyBorder="1" applyAlignment="1">
      <alignment horizontal="center" vertical="center" wrapText="1"/>
    </xf>
    <xf numFmtId="49" fontId="3" fillId="0" borderId="2" xfId="41" applyNumberFormat="1" applyFont="1" applyFill="1" applyBorder="1" applyAlignment="1" applyProtection="1">
      <alignment horizontal="center" vertical="center" wrapText="1"/>
    </xf>
    <xf numFmtId="0" fontId="3" fillId="0" borderId="2" xfId="41" applyNumberFormat="1" applyFont="1" applyFill="1" applyBorder="1" applyAlignment="1" applyProtection="1">
      <alignment horizontal="center" vertical="center" wrapText="1"/>
    </xf>
    <xf numFmtId="178" fontId="3" fillId="0" borderId="2" xfId="41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7" fontId="2" fillId="0" borderId="2" xfId="41" applyNumberFormat="1" applyFont="1" applyFill="1" applyBorder="1" applyAlignment="1">
      <alignment horizontal="center" vertical="center" wrapText="1"/>
    </xf>
    <xf numFmtId="49" fontId="2" fillId="0" borderId="2" xfId="41" applyNumberFormat="1" applyFont="1" applyFill="1" applyBorder="1" applyAlignment="1">
      <alignment horizontal="center" vertical="center" wrapText="1"/>
    </xf>
    <xf numFmtId="179" fontId="2" fillId="0" borderId="2" xfId="41" applyNumberFormat="1" applyFont="1" applyFill="1" applyBorder="1" applyAlignment="1">
      <alignment horizontal="center" vertical="center" wrapText="1"/>
    </xf>
    <xf numFmtId="0" fontId="2" fillId="0" borderId="5" xfId="4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2" xfId="41" applyNumberFormat="1" applyFont="1" applyFill="1" applyBorder="1" applyAlignment="1">
      <alignment horizontal="center" vertical="center" wrapText="1"/>
    </xf>
    <xf numFmtId="179" fontId="3" fillId="0" borderId="2" xfId="41" applyNumberFormat="1" applyFont="1" applyFill="1" applyBorder="1" applyAlignment="1">
      <alignment horizontal="center" vertical="center" wrapText="1"/>
    </xf>
    <xf numFmtId="177" fontId="3" fillId="0" borderId="2" xfId="41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4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41" applyFont="1" applyFill="1" applyBorder="1" applyAlignment="1">
      <alignment horizontal="center" vertical="center"/>
    </xf>
    <xf numFmtId="178" fontId="2" fillId="0" borderId="2" xfId="41" applyNumberFormat="1" applyFont="1" applyFill="1" applyBorder="1" applyAlignment="1">
      <alignment horizontal="center" vertical="center"/>
    </xf>
    <xf numFmtId="0" fontId="2" fillId="0" borderId="5" xfId="41" applyFont="1" applyFill="1" applyBorder="1" applyAlignment="1">
      <alignment horizontal="center" vertical="center"/>
    </xf>
    <xf numFmtId="49" fontId="2" fillId="0" borderId="4" xfId="41" applyNumberFormat="1" applyFont="1" applyFill="1" applyBorder="1" applyAlignment="1" applyProtection="1">
      <alignment horizontal="center" vertical="center" wrapText="1"/>
    </xf>
    <xf numFmtId="0" fontId="3" fillId="0" borderId="2" xfId="41" applyFont="1" applyFill="1" applyBorder="1" applyAlignment="1">
      <alignment horizontal="center" vertical="center"/>
    </xf>
    <xf numFmtId="178" fontId="3" fillId="0" borderId="2" xfId="41" applyNumberFormat="1" applyFont="1" applyFill="1" applyBorder="1" applyAlignment="1">
      <alignment horizontal="center" vertical="center"/>
    </xf>
    <xf numFmtId="49" fontId="2" fillId="0" borderId="5" xfId="41" applyNumberFormat="1" applyFont="1" applyFill="1" applyBorder="1" applyAlignment="1" applyProtection="1">
      <alignment horizontal="center" vertical="center" wrapText="1"/>
    </xf>
    <xf numFmtId="177" fontId="2" fillId="0" borderId="2" xfId="41" applyNumberFormat="1" applyFont="1" applyFill="1" applyBorder="1" applyAlignment="1">
      <alignment horizontal="center" vertical="center"/>
    </xf>
    <xf numFmtId="181" fontId="2" fillId="0" borderId="2" xfId="41" applyNumberFormat="1" applyFont="1" applyFill="1" applyBorder="1" applyAlignment="1">
      <alignment horizontal="center" vertical="center"/>
    </xf>
    <xf numFmtId="177" fontId="3" fillId="0" borderId="2" xfId="41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2" fillId="0" borderId="4" xfId="54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49" fontId="2" fillId="0" borderId="2" xfId="54" applyNumberFormat="1" applyFont="1" applyFill="1" applyBorder="1" applyAlignment="1" applyProtection="1">
      <alignment horizontal="center" vertical="center"/>
    </xf>
    <xf numFmtId="0" fontId="2" fillId="0" borderId="2" xfId="54" applyNumberFormat="1" applyFont="1" applyFill="1" applyBorder="1" applyAlignment="1" applyProtection="1">
      <alignment horizontal="center" vertical="center"/>
    </xf>
    <xf numFmtId="178" fontId="2" fillId="0" borderId="2" xfId="54" applyNumberFormat="1" applyFont="1" applyBorder="1" applyAlignment="1">
      <alignment horizontal="center" vertical="center" wrapText="1"/>
    </xf>
    <xf numFmtId="0" fontId="2" fillId="0" borderId="5" xfId="54" applyFont="1" applyFill="1" applyBorder="1" applyAlignment="1">
      <alignment horizontal="center" vertical="center" wrapText="1"/>
    </xf>
    <xf numFmtId="49" fontId="2" fillId="0" borderId="2" xfId="54" applyNumberFormat="1" applyFont="1" applyBorder="1" applyAlignment="1">
      <alignment horizontal="center" vertical="center"/>
    </xf>
    <xf numFmtId="0" fontId="2" fillId="0" borderId="2" xfId="54" applyFont="1" applyBorder="1" applyAlignment="1">
      <alignment horizontal="center" vertical="center"/>
    </xf>
    <xf numFmtId="178" fontId="2" fillId="0" borderId="2" xfId="54" applyNumberFormat="1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49" fontId="3" fillId="0" borderId="2" xfId="54" applyNumberFormat="1" applyFont="1" applyBorder="1" applyAlignment="1">
      <alignment horizontal="center" vertical="center"/>
    </xf>
    <xf numFmtId="0" fontId="3" fillId="0" borderId="2" xfId="54" applyFont="1" applyBorder="1" applyAlignment="1">
      <alignment horizontal="center" vertical="center"/>
    </xf>
    <xf numFmtId="0" fontId="3" fillId="0" borderId="2" xfId="54" applyNumberFormat="1" applyFont="1" applyFill="1" applyBorder="1" applyAlignment="1" applyProtection="1">
      <alignment horizontal="center" vertical="center"/>
    </xf>
    <xf numFmtId="178" fontId="3" fillId="0" borderId="2" xfId="54" applyNumberFormat="1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 applyProtection="1">
      <alignment horizontal="center" vertical="center"/>
    </xf>
    <xf numFmtId="179" fontId="2" fillId="0" borderId="2" xfId="41" applyNumberFormat="1" applyFont="1" applyFill="1" applyBorder="1" applyAlignment="1">
      <alignment horizontal="center" vertical="center"/>
    </xf>
    <xf numFmtId="179" fontId="3" fillId="0" borderId="2" xfId="41" applyNumberFormat="1" applyFont="1" applyFill="1" applyBorder="1" applyAlignment="1">
      <alignment horizontal="center" vertical="center"/>
    </xf>
    <xf numFmtId="178" fontId="2" fillId="0" borderId="2" xfId="59" applyNumberFormat="1" applyFont="1" applyFill="1" applyBorder="1" applyAlignment="1">
      <alignment horizontal="center" vertical="center" wrapText="1"/>
    </xf>
    <xf numFmtId="0" fontId="2" fillId="0" borderId="4" xfId="54" applyFont="1" applyFill="1" applyBorder="1" applyAlignment="1">
      <alignment horizontal="center" vertical="center"/>
    </xf>
    <xf numFmtId="178" fontId="3" fillId="0" borderId="2" xfId="59" applyNumberFormat="1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/>
    </xf>
    <xf numFmtId="178" fontId="2" fillId="0" borderId="2" xfId="54" applyNumberFormat="1" applyFont="1" applyFill="1" applyBorder="1" applyAlignment="1">
      <alignment horizontal="center" vertical="center"/>
    </xf>
    <xf numFmtId="0" fontId="2" fillId="0" borderId="5" xfId="54" applyFont="1" applyFill="1" applyBorder="1" applyAlignment="1">
      <alignment horizontal="center" vertical="center"/>
    </xf>
    <xf numFmtId="0" fontId="2" fillId="0" borderId="3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/>
    </xf>
    <xf numFmtId="178" fontId="3" fillId="0" borderId="2" xfId="54" applyNumberFormat="1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 wrapText="1"/>
    </xf>
    <xf numFmtId="178" fontId="2" fillId="0" borderId="2" xfId="62" applyNumberFormat="1" applyFont="1" applyFill="1" applyBorder="1" applyAlignment="1">
      <alignment horizontal="center" vertical="center" wrapText="1"/>
    </xf>
    <xf numFmtId="0" fontId="2" fillId="0" borderId="2" xfId="15" applyNumberFormat="1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2" fillId="0" borderId="2" xfId="58" applyNumberFormat="1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178" fontId="3" fillId="0" borderId="2" xfId="62" applyNumberFormat="1" applyFont="1" applyFill="1" applyBorder="1" applyAlignment="1">
      <alignment horizontal="center" vertical="center" wrapText="1"/>
    </xf>
    <xf numFmtId="49" fontId="2" fillId="0" borderId="2" xfId="54" applyNumberFormat="1" applyFont="1" applyFill="1" applyBorder="1" applyAlignment="1" applyProtection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 applyProtection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 wrapText="1"/>
    </xf>
    <xf numFmtId="0" fontId="2" fillId="0" borderId="2" xfId="54" applyFont="1" applyFill="1" applyBorder="1" applyAlignment="1" applyProtection="1">
      <alignment horizontal="center" vertical="center"/>
    </xf>
    <xf numFmtId="178" fontId="2" fillId="0" borderId="2" xfId="54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4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178" fontId="2" fillId="0" borderId="2" xfId="12" applyNumberFormat="1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178" fontId="2" fillId="0" borderId="2" xfId="41" applyNumberFormat="1" applyFont="1" applyFill="1" applyBorder="1" applyAlignment="1" applyProtection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49" fontId="2" fillId="0" borderId="2" xfId="56" applyNumberFormat="1" applyFont="1" applyFill="1" applyBorder="1" applyAlignment="1" applyProtection="1">
      <alignment horizontal="center" vertical="center" wrapText="1"/>
    </xf>
    <xf numFmtId="0" fontId="2" fillId="0" borderId="2" xfId="56" applyNumberFormat="1" applyFont="1" applyFill="1" applyBorder="1" applyAlignment="1" applyProtection="1">
      <alignment horizontal="center" vertical="center" wrapText="1"/>
    </xf>
    <xf numFmtId="178" fontId="2" fillId="0" borderId="2" xfId="56" applyNumberFormat="1" applyFont="1" applyFill="1" applyBorder="1" applyAlignment="1">
      <alignment horizontal="center" vertical="center" wrapText="1"/>
    </xf>
    <xf numFmtId="0" fontId="2" fillId="0" borderId="3" xfId="51" applyNumberFormat="1" applyFont="1" applyFill="1" applyBorder="1" applyAlignment="1">
      <alignment horizontal="center" vertical="center" wrapText="1"/>
    </xf>
    <xf numFmtId="178" fontId="2" fillId="0" borderId="2" xfId="51" applyNumberFormat="1" applyFont="1" applyFill="1" applyBorder="1" applyAlignment="1">
      <alignment horizontal="center" vertical="center" wrapText="1"/>
    </xf>
    <xf numFmtId="0" fontId="2" fillId="0" borderId="4" xfId="51" applyNumberFormat="1" applyFont="1" applyFill="1" applyBorder="1" applyAlignment="1">
      <alignment horizontal="center" vertical="center" wrapText="1"/>
    </xf>
    <xf numFmtId="0" fontId="2" fillId="0" borderId="5" xfId="51" applyNumberFormat="1" applyFont="1" applyFill="1" applyBorder="1" applyAlignment="1">
      <alignment horizontal="center" vertical="center" wrapText="1"/>
    </xf>
    <xf numFmtId="181" fontId="2" fillId="0" borderId="3" xfId="12" applyNumberFormat="1" applyFont="1" applyFill="1" applyBorder="1" applyAlignment="1">
      <alignment horizontal="center" vertical="center" wrapText="1"/>
    </xf>
    <xf numFmtId="181" fontId="2" fillId="0" borderId="2" xfId="12" applyNumberFormat="1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 applyProtection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 applyProtection="1">
      <alignment horizontal="center" vertical="center" wrapText="1"/>
    </xf>
    <xf numFmtId="178" fontId="2" fillId="0" borderId="2" xfId="12" applyNumberFormat="1" applyFont="1" applyFill="1" applyBorder="1" applyAlignment="1" applyProtection="1">
      <alignment horizontal="center" vertical="center" wrapText="1"/>
    </xf>
    <xf numFmtId="181" fontId="2" fillId="0" borderId="5" xfId="12" applyNumberFormat="1" applyFont="1" applyFill="1" applyBorder="1" applyAlignment="1">
      <alignment horizontal="center" vertical="center" wrapText="1"/>
    </xf>
    <xf numFmtId="0" fontId="6" fillId="0" borderId="2" xfId="41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49" fontId="6" fillId="0" borderId="2" xfId="55" applyNumberFormat="1" applyFont="1" applyFill="1" applyBorder="1" applyAlignment="1" applyProtection="1">
      <alignment horizontal="center" vertical="center" wrapText="1"/>
    </xf>
    <xf numFmtId="179" fontId="6" fillId="0" borderId="2" xfId="55" applyNumberFormat="1" applyFont="1" applyFill="1" applyBorder="1" applyAlignment="1">
      <alignment horizontal="center" vertical="center" wrapText="1"/>
    </xf>
    <xf numFmtId="0" fontId="6" fillId="0" borderId="3" xfId="41" applyFont="1" applyFill="1" applyBorder="1" applyAlignment="1">
      <alignment horizontal="center" vertical="center" wrapText="1"/>
    </xf>
    <xf numFmtId="49" fontId="6" fillId="0" borderId="2" xfId="41" applyNumberFormat="1" applyFont="1" applyFill="1" applyBorder="1" applyAlignment="1">
      <alignment horizontal="center" vertical="center" wrapText="1"/>
    </xf>
    <xf numFmtId="0" fontId="6" fillId="0" borderId="5" xfId="41" applyFont="1" applyFill="1" applyBorder="1" applyAlignment="1">
      <alignment horizontal="center" vertical="center" wrapText="1"/>
    </xf>
    <xf numFmtId="180" fontId="5" fillId="0" borderId="2" xfId="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2" fillId="0" borderId="2" xfId="56" applyFont="1" applyFill="1" applyBorder="1" applyAlignment="1">
      <alignment horizontal="center" vertical="center" wrapText="1"/>
    </xf>
    <xf numFmtId="1" fontId="6" fillId="0" borderId="2" xfId="41" applyNumberFormat="1" applyFont="1" applyFill="1" applyBorder="1" applyAlignment="1">
      <alignment horizontal="center" vertical="center" wrapText="1"/>
    </xf>
    <xf numFmtId="1" fontId="6" fillId="0" borderId="2" xfId="55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8" fontId="11" fillId="2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81" fontId="14" fillId="0" borderId="2" xfId="0" applyNumberFormat="1" applyFont="1" applyFill="1" applyBorder="1" applyAlignment="1">
      <alignment horizontal="center" vertical="center"/>
    </xf>
    <xf numFmtId="181" fontId="15" fillId="0" borderId="2" xfId="5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  <xf numFmtId="181" fontId="14" fillId="0" borderId="2" xfId="0" applyNumberFormat="1" applyFont="1" applyFill="1" applyBorder="1" applyAlignment="1">
      <alignment horizontal="right" vertical="center"/>
    </xf>
    <xf numFmtId="181" fontId="15" fillId="0" borderId="2" xfId="53" applyNumberFormat="1" applyFont="1" applyFill="1" applyBorder="1" applyAlignment="1">
      <alignment horizontal="righ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常规 3 2 2 2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3 2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_危桥22 2" xfId="51"/>
    <cellStyle name="60% - 强调文字颜色 6" xfId="52" builtinId="52"/>
    <cellStyle name="常规 24" xfId="53"/>
    <cellStyle name="常规 10 10" xfId="54"/>
    <cellStyle name="常规 16 3" xfId="55"/>
    <cellStyle name="常规 6 2 2 2" xfId="56"/>
    <cellStyle name="常规_危桥基础项目库（2017年计划15座桥）(1)" xfId="57"/>
    <cellStyle name="常规 14 3 3" xfId="58"/>
    <cellStyle name="常规 13 6" xfId="59"/>
    <cellStyle name="常规 2 2 4 2 2 3" xfId="60"/>
    <cellStyle name="常规 14 4 2" xfId="61"/>
    <cellStyle name="常规 12 2 2 2" xfId="62"/>
    <cellStyle name="常规 13 3 3" xfId="6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view="pageBreakPreview" zoomScaleNormal="100" zoomScaleSheetLayoutView="100" workbookViewId="0">
      <pane ySplit="6" topLeftCell="A7" activePane="bottomLeft" state="frozen"/>
      <selection/>
      <selection pane="bottomLeft" activeCell="D7" sqref="D7:E7"/>
    </sheetView>
  </sheetViews>
  <sheetFormatPr defaultColWidth="9" defaultRowHeight="14.4" outlineLevelCol="5"/>
  <cols>
    <col min="1" max="1" width="17.25" style="170" customWidth="1"/>
    <col min="2" max="2" width="12.5" style="170" customWidth="1"/>
    <col min="3" max="3" width="12.8888888888889" style="170" customWidth="1"/>
    <col min="4" max="4" width="13.2222222222222" style="170" customWidth="1"/>
    <col min="5" max="5" width="15.1296296296296" style="170" customWidth="1"/>
    <col min="6" max="6" width="13.75" style="170" customWidth="1"/>
    <col min="7" max="7" width="9.37962962962963" style="170"/>
    <col min="8" max="16384" width="9" style="170"/>
  </cols>
  <sheetData>
    <row r="1" s="170" customFormat="1" spans="1:1">
      <c r="A1" s="170" t="s">
        <v>0</v>
      </c>
    </row>
    <row r="2" s="170" customFormat="1" ht="29" customHeight="1" spans="1:6">
      <c r="A2" s="171" t="s">
        <v>1</v>
      </c>
      <c r="B2" s="171"/>
      <c r="C2" s="171"/>
      <c r="D2" s="171"/>
      <c r="E2" s="171"/>
      <c r="F2" s="171"/>
    </row>
    <row r="3" s="170" customFormat="1" spans="6:6">
      <c r="F3" s="170" t="s">
        <v>2</v>
      </c>
    </row>
    <row r="4" s="170" customFormat="1" spans="1:6">
      <c r="A4" s="172" t="s">
        <v>3</v>
      </c>
      <c r="B4" s="172" t="s">
        <v>4</v>
      </c>
      <c r="C4" s="172" t="s">
        <v>5</v>
      </c>
      <c r="D4" s="172" t="s">
        <v>6</v>
      </c>
      <c r="E4" s="172" t="s">
        <v>7</v>
      </c>
      <c r="F4" s="173" t="s">
        <v>8</v>
      </c>
    </row>
    <row r="5" s="170" customFormat="1" spans="1:6">
      <c r="A5" s="172"/>
      <c r="B5" s="172"/>
      <c r="C5" s="174" t="s">
        <v>9</v>
      </c>
      <c r="D5" s="174" t="s">
        <v>10</v>
      </c>
      <c r="E5" s="174" t="s">
        <v>11</v>
      </c>
      <c r="F5" s="175"/>
    </row>
    <row r="6" s="170" customFormat="1" spans="1:6">
      <c r="A6" s="172" t="s">
        <v>12</v>
      </c>
      <c r="B6" s="172">
        <f>SUM(C6,D6,E6)</f>
        <v>3898.1</v>
      </c>
      <c r="C6" s="174">
        <f>SUM(C7,C10:C29,C31:C34,C37:C38)</f>
        <v>1231.7</v>
      </c>
      <c r="D6" s="174">
        <f>SUM(D7,D10:D29,D31:D34,D37:D38)</f>
        <v>714.6</v>
      </c>
      <c r="E6" s="174">
        <f>SUM(E7,E10:E29,E31:E34,E37:E38)</f>
        <v>1951.8</v>
      </c>
      <c r="F6" s="174"/>
    </row>
    <row r="7" s="170" customFormat="1" spans="1:6">
      <c r="A7" s="176" t="s">
        <v>13</v>
      </c>
      <c r="B7" s="177">
        <f>SUM(C7,D7,E7)</f>
        <v>409.9</v>
      </c>
      <c r="C7" s="178"/>
      <c r="D7" s="178">
        <v>51.8</v>
      </c>
      <c r="E7" s="178">
        <v>358.1</v>
      </c>
      <c r="F7" s="178"/>
    </row>
    <row r="8" s="170" customFormat="1" spans="1:6">
      <c r="A8" s="179" t="s">
        <v>14</v>
      </c>
      <c r="B8" s="180">
        <f t="shared" ref="B8:B37" si="0">SUM(C8,D8,E8)</f>
        <v>211.2</v>
      </c>
      <c r="C8" s="178"/>
      <c r="D8" s="181">
        <v>40.5</v>
      </c>
      <c r="E8" s="181">
        <v>170.7</v>
      </c>
      <c r="F8" s="178"/>
    </row>
    <row r="9" s="170" customFormat="1" spans="1:6">
      <c r="A9" s="179" t="s">
        <v>15</v>
      </c>
      <c r="B9" s="180">
        <f t="shared" si="0"/>
        <v>4.1</v>
      </c>
      <c r="C9" s="178"/>
      <c r="D9" s="178"/>
      <c r="E9" s="181">
        <v>4.1</v>
      </c>
      <c r="F9" s="178"/>
    </row>
    <row r="10" s="170" customFormat="1" spans="1:6">
      <c r="A10" s="176" t="s">
        <v>16</v>
      </c>
      <c r="B10" s="177">
        <f t="shared" si="0"/>
        <v>159.7</v>
      </c>
      <c r="C10" s="178">
        <v>33.5</v>
      </c>
      <c r="D10" s="178">
        <v>126.2</v>
      </c>
      <c r="E10" s="178"/>
      <c r="F10" s="178"/>
    </row>
    <row r="11" s="170" customFormat="1" spans="1:6">
      <c r="A11" s="176" t="s">
        <v>17</v>
      </c>
      <c r="B11" s="177">
        <f t="shared" si="0"/>
        <v>26.2</v>
      </c>
      <c r="C11" s="178"/>
      <c r="D11" s="178"/>
      <c r="E11" s="178">
        <v>26.2</v>
      </c>
      <c r="F11" s="178"/>
    </row>
    <row r="12" s="170" customFormat="1" spans="1:6">
      <c r="A12" s="176" t="s">
        <v>18</v>
      </c>
      <c r="B12" s="177">
        <f t="shared" si="0"/>
        <v>58.8</v>
      </c>
      <c r="C12" s="178"/>
      <c r="D12" s="178">
        <v>58.8</v>
      </c>
      <c r="E12" s="178"/>
      <c r="F12" s="178"/>
    </row>
    <row r="13" s="170" customFormat="1" spans="1:6">
      <c r="A13" s="176" t="s">
        <v>19</v>
      </c>
      <c r="B13" s="177">
        <f t="shared" si="0"/>
        <v>9.2</v>
      </c>
      <c r="C13" s="178"/>
      <c r="D13" s="178"/>
      <c r="E13" s="178">
        <v>9.2</v>
      </c>
      <c r="F13" s="178"/>
    </row>
    <row r="14" s="170" customFormat="1" spans="1:6">
      <c r="A14" s="176" t="s">
        <v>20</v>
      </c>
      <c r="B14" s="177">
        <f t="shared" si="0"/>
        <v>4.3</v>
      </c>
      <c r="C14" s="178"/>
      <c r="D14" s="178"/>
      <c r="E14" s="178">
        <v>4.3</v>
      </c>
      <c r="F14" s="178"/>
    </row>
    <row r="15" s="170" customFormat="1" spans="1:6">
      <c r="A15" s="176" t="s">
        <v>21</v>
      </c>
      <c r="B15" s="177">
        <f t="shared" si="0"/>
        <v>27.2</v>
      </c>
      <c r="C15" s="178"/>
      <c r="D15" s="178"/>
      <c r="E15" s="178">
        <v>27.2</v>
      </c>
      <c r="F15" s="178"/>
    </row>
    <row r="16" s="170" customFormat="1" spans="1:6">
      <c r="A16" s="176" t="s">
        <v>22</v>
      </c>
      <c r="B16" s="177">
        <f t="shared" si="0"/>
        <v>117.7</v>
      </c>
      <c r="C16" s="178"/>
      <c r="D16" s="178"/>
      <c r="E16" s="178">
        <v>117.7</v>
      </c>
      <c r="F16" s="178"/>
    </row>
    <row r="17" s="170" customFormat="1" spans="1:6">
      <c r="A17" s="176" t="s">
        <v>23</v>
      </c>
      <c r="B17" s="177">
        <f t="shared" si="0"/>
        <v>161</v>
      </c>
      <c r="C17" s="178"/>
      <c r="D17" s="178"/>
      <c r="E17" s="178">
        <v>161</v>
      </c>
      <c r="F17" s="178"/>
    </row>
    <row r="18" s="170" customFormat="1" spans="1:6">
      <c r="A18" s="176" t="s">
        <v>24</v>
      </c>
      <c r="B18" s="177">
        <f t="shared" si="0"/>
        <v>52.1</v>
      </c>
      <c r="C18" s="178"/>
      <c r="D18" s="178"/>
      <c r="E18" s="178">
        <v>52.1</v>
      </c>
      <c r="F18" s="178"/>
    </row>
    <row r="19" s="170" customFormat="1" spans="1:6">
      <c r="A19" s="176" t="s">
        <v>25</v>
      </c>
      <c r="B19" s="177">
        <f t="shared" si="0"/>
        <v>409.5</v>
      </c>
      <c r="C19" s="178"/>
      <c r="D19" s="178"/>
      <c r="E19" s="178">
        <v>409.5</v>
      </c>
      <c r="F19" s="178"/>
    </row>
    <row r="20" s="170" customFormat="1" spans="1:6">
      <c r="A20" s="176" t="s">
        <v>26</v>
      </c>
      <c r="B20" s="177">
        <f t="shared" si="0"/>
        <v>207.9</v>
      </c>
      <c r="C20" s="178"/>
      <c r="D20" s="178"/>
      <c r="E20" s="178">
        <v>207.9</v>
      </c>
      <c r="F20" s="178"/>
    </row>
    <row r="21" s="170" customFormat="1" spans="1:6">
      <c r="A21" s="176" t="s">
        <v>27</v>
      </c>
      <c r="B21" s="177">
        <f t="shared" si="0"/>
        <v>200.2</v>
      </c>
      <c r="C21" s="178"/>
      <c r="D21" s="178"/>
      <c r="E21" s="178">
        <v>200.2</v>
      </c>
      <c r="F21" s="178"/>
    </row>
    <row r="22" s="170" customFormat="1" spans="1:6">
      <c r="A22" s="176" t="s">
        <v>28</v>
      </c>
      <c r="B22" s="177">
        <f t="shared" si="0"/>
        <v>22.6</v>
      </c>
      <c r="C22" s="178"/>
      <c r="D22" s="178"/>
      <c r="E22" s="178">
        <v>22.6</v>
      </c>
      <c r="F22" s="178"/>
    </row>
    <row r="23" s="170" customFormat="1" spans="1:6">
      <c r="A23" s="176" t="s">
        <v>29</v>
      </c>
      <c r="B23" s="177">
        <f t="shared" si="0"/>
        <v>15</v>
      </c>
      <c r="C23" s="178"/>
      <c r="D23" s="178">
        <v>15</v>
      </c>
      <c r="E23" s="178"/>
      <c r="F23" s="178"/>
    </row>
    <row r="24" s="170" customFormat="1" spans="1:6">
      <c r="A24" s="176" t="s">
        <v>30</v>
      </c>
      <c r="B24" s="177">
        <f t="shared" si="0"/>
        <v>479</v>
      </c>
      <c r="C24" s="178"/>
      <c r="D24" s="178">
        <v>399.4</v>
      </c>
      <c r="E24" s="178">
        <v>79.6</v>
      </c>
      <c r="F24" s="178"/>
    </row>
    <row r="25" s="170" customFormat="1" spans="1:6">
      <c r="A25" s="176" t="s">
        <v>31</v>
      </c>
      <c r="B25" s="177">
        <v>50.7</v>
      </c>
      <c r="C25" s="178"/>
      <c r="D25" s="178"/>
      <c r="E25" s="178"/>
      <c r="F25" s="178"/>
    </row>
    <row r="26" s="170" customFormat="1" spans="1:6">
      <c r="A26" s="172" t="s">
        <v>32</v>
      </c>
      <c r="B26" s="177">
        <f t="shared" ref="B26:B38" si="1">SUM(C26,D26,E26)</f>
        <v>50.7</v>
      </c>
      <c r="C26" s="178"/>
      <c r="D26" s="178"/>
      <c r="E26" s="178">
        <v>50.7</v>
      </c>
      <c r="F26" s="178"/>
    </row>
    <row r="27" s="170" customFormat="1" spans="1:6">
      <c r="A27" s="176" t="s">
        <v>33</v>
      </c>
      <c r="B27" s="177">
        <f t="shared" si="1"/>
        <v>10.4</v>
      </c>
      <c r="C27" s="178"/>
      <c r="D27" s="178"/>
      <c r="E27" s="178">
        <v>10.4</v>
      </c>
      <c r="F27" s="178"/>
    </row>
    <row r="28" s="170" customFormat="1" spans="1:6">
      <c r="A28" s="176" t="s">
        <v>34</v>
      </c>
      <c r="B28" s="177">
        <f t="shared" si="1"/>
        <v>38.5</v>
      </c>
      <c r="C28" s="178"/>
      <c r="D28" s="178"/>
      <c r="E28" s="178">
        <v>38.5</v>
      </c>
      <c r="F28" s="178"/>
    </row>
    <row r="29" s="170" customFormat="1" spans="1:6">
      <c r="A29" s="176" t="s">
        <v>35</v>
      </c>
      <c r="B29" s="177">
        <f t="shared" si="1"/>
        <v>3.8</v>
      </c>
      <c r="C29" s="178"/>
      <c r="D29" s="178"/>
      <c r="E29" s="178">
        <v>3.8</v>
      </c>
      <c r="F29" s="178"/>
    </row>
    <row r="30" s="170" customFormat="1" spans="1:6">
      <c r="A30" s="179" t="s">
        <v>36</v>
      </c>
      <c r="B30" s="180">
        <f t="shared" si="1"/>
        <v>3.8</v>
      </c>
      <c r="C30" s="178"/>
      <c r="D30" s="178"/>
      <c r="E30" s="181">
        <v>3.8</v>
      </c>
      <c r="F30" s="178"/>
    </row>
    <row r="31" s="170" customFormat="1" spans="1:6">
      <c r="A31" s="176" t="s">
        <v>37</v>
      </c>
      <c r="B31" s="177">
        <f t="shared" si="1"/>
        <v>1203.1</v>
      </c>
      <c r="C31" s="178">
        <v>1198.2</v>
      </c>
      <c r="D31" s="178"/>
      <c r="E31" s="178">
        <v>4.9</v>
      </c>
      <c r="F31" s="178"/>
    </row>
    <row r="32" s="170" customFormat="1" spans="1:6">
      <c r="A32" s="176" t="s">
        <v>38</v>
      </c>
      <c r="B32" s="177">
        <f t="shared" si="1"/>
        <v>17.7</v>
      </c>
      <c r="C32" s="178"/>
      <c r="D32" s="178"/>
      <c r="E32" s="178">
        <v>17.7</v>
      </c>
      <c r="F32" s="178"/>
    </row>
    <row r="33" s="170" customFormat="1" ht="14" customHeight="1" spans="1:6">
      <c r="A33" s="176" t="s">
        <v>39</v>
      </c>
      <c r="B33" s="177">
        <f t="shared" si="1"/>
        <v>37.7</v>
      </c>
      <c r="C33" s="178"/>
      <c r="D33" s="178"/>
      <c r="E33" s="178">
        <v>37.7</v>
      </c>
      <c r="F33" s="178"/>
    </row>
    <row r="34" s="170" customFormat="1" spans="1:6">
      <c r="A34" s="176" t="s">
        <v>40</v>
      </c>
      <c r="B34" s="177">
        <f t="shared" si="1"/>
        <v>105.9</v>
      </c>
      <c r="C34" s="178"/>
      <c r="D34" s="178">
        <v>63.4</v>
      </c>
      <c r="E34" s="178">
        <v>42.5</v>
      </c>
      <c r="F34" s="178"/>
    </row>
    <row r="35" s="170" customFormat="1" spans="1:6">
      <c r="A35" s="179" t="s">
        <v>41</v>
      </c>
      <c r="B35" s="180">
        <f t="shared" si="1"/>
        <v>63.4</v>
      </c>
      <c r="C35" s="178"/>
      <c r="D35" s="181">
        <v>63.4</v>
      </c>
      <c r="E35" s="178"/>
      <c r="F35" s="178"/>
    </row>
    <row r="36" s="170" customFormat="1" spans="1:6">
      <c r="A36" s="179" t="s">
        <v>42</v>
      </c>
      <c r="B36" s="180">
        <f t="shared" si="1"/>
        <v>42.5</v>
      </c>
      <c r="C36" s="178"/>
      <c r="D36" s="178"/>
      <c r="E36" s="181">
        <v>42.5</v>
      </c>
      <c r="F36" s="178"/>
    </row>
    <row r="37" s="170" customFormat="1" spans="1:6">
      <c r="A37" s="176" t="s">
        <v>43</v>
      </c>
      <c r="B37" s="177">
        <f t="shared" si="1"/>
        <v>66.8</v>
      </c>
      <c r="C37" s="178"/>
      <c r="D37" s="178"/>
      <c r="E37" s="178">
        <v>66.8</v>
      </c>
      <c r="F37" s="178"/>
    </row>
    <row r="38" s="170" customFormat="1" spans="1:6">
      <c r="A38" s="176" t="s">
        <v>44</v>
      </c>
      <c r="B38" s="177">
        <f t="shared" si="1"/>
        <v>3.2</v>
      </c>
      <c r="C38" s="178"/>
      <c r="D38" s="178"/>
      <c r="E38" s="178">
        <v>3.2</v>
      </c>
      <c r="F38" s="178"/>
    </row>
  </sheetData>
  <mergeCells count="4">
    <mergeCell ref="A2:F2"/>
    <mergeCell ref="A4:A5"/>
    <mergeCell ref="B4:B5"/>
    <mergeCell ref="F4:F5"/>
  </mergeCells>
  <pageMargins left="0.751388888888889" right="0.751388888888889" top="1" bottom="1" header="0.511805555555556" footer="0.511805555555556"/>
  <pageSetup paperSize="9" orientation="portrait" horizontalDpi="600"/>
  <headerFooter/>
  <rowBreaks count="27" manualBreakCount="27">
    <brk id="5" max="16383" man="1"/>
    <brk id="6" max="16383" man="1"/>
    <brk id="9" max="16383" man="1"/>
    <brk id="10" max="16383" man="1"/>
    <brk id="11" max="16383" man="1"/>
    <brk id="12" max="16383" man="1"/>
    <brk id="13" max="16383" man="1"/>
    <brk id="14" max="16383" man="1"/>
    <brk id="15" max="16383" man="1"/>
    <brk id="16" max="16383" man="1"/>
    <brk id="17" max="16383" man="1"/>
    <brk id="18" max="16383" man="1"/>
    <brk id="19" max="16383" man="1"/>
    <brk id="20" max="16383" man="1"/>
    <brk id="21" max="16383" man="1"/>
    <brk id="22" max="16383" man="1"/>
    <brk id="23" max="16383" man="1"/>
    <brk id="24" max="16383" man="1"/>
    <brk id="26" max="16383" man="1"/>
    <brk id="27" max="16383" man="1"/>
    <brk id="28" max="16383" man="1"/>
    <brk id="30" max="16383" man="1"/>
    <brk id="31" max="16383" man="1"/>
    <brk id="32" max="16383" man="1"/>
    <brk id="33" max="16383" man="1"/>
    <brk id="36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view="pageBreakPreview" zoomScaleNormal="100" zoomScaleSheetLayoutView="100" workbookViewId="0">
      <selection activeCell="I10" sqref="I10:I11"/>
    </sheetView>
  </sheetViews>
  <sheetFormatPr defaultColWidth="9" defaultRowHeight="14.4"/>
  <sheetData>
    <row r="1" spans="1:1">
      <c r="A1" t="s">
        <v>45</v>
      </c>
    </row>
    <row r="3" ht="22.2" spans="1:11">
      <c r="A3" s="155" t="s">
        <v>46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ht="37" customHeight="1" spans="1:11">
      <c r="A4" s="156" t="s">
        <v>47</v>
      </c>
      <c r="B4" s="156"/>
      <c r="C4" s="156" t="s">
        <v>48</v>
      </c>
      <c r="D4" s="156" t="s">
        <v>49</v>
      </c>
      <c r="E4" s="156" t="s">
        <v>50</v>
      </c>
      <c r="F4" s="156"/>
      <c r="G4" s="156" t="s">
        <v>51</v>
      </c>
      <c r="H4" s="157" t="s">
        <v>52</v>
      </c>
      <c r="I4" s="157"/>
      <c r="J4" s="157"/>
      <c r="K4" s="167" t="s">
        <v>8</v>
      </c>
    </row>
    <row r="5" ht="37" customHeight="1" spans="1:11">
      <c r="A5" s="156" t="s">
        <v>53</v>
      </c>
      <c r="B5" s="156" t="s">
        <v>54</v>
      </c>
      <c r="C5" s="156"/>
      <c r="D5" s="156"/>
      <c r="E5" s="157" t="s">
        <v>55</v>
      </c>
      <c r="F5" s="156" t="s">
        <v>56</v>
      </c>
      <c r="G5" s="156"/>
      <c r="H5" s="157" t="s">
        <v>57</v>
      </c>
      <c r="I5" s="157" t="s">
        <v>58</v>
      </c>
      <c r="J5" s="157" t="s">
        <v>59</v>
      </c>
      <c r="K5" s="167"/>
    </row>
    <row r="6" ht="37" customHeight="1" spans="1:11">
      <c r="A6" s="158" t="s">
        <v>12</v>
      </c>
      <c r="B6" s="158"/>
      <c r="C6" s="158"/>
      <c r="D6" s="158"/>
      <c r="E6" s="159">
        <f t="shared" ref="E6:J6" si="0">E7+E9</f>
        <v>32.83</v>
      </c>
      <c r="F6" s="158"/>
      <c r="G6" s="158"/>
      <c r="H6" s="159">
        <f t="shared" si="0"/>
        <v>6390.65</v>
      </c>
      <c r="I6" s="159">
        <f t="shared" si="0"/>
        <v>1231.656</v>
      </c>
      <c r="J6" s="159">
        <f t="shared" si="0"/>
        <v>4638.194</v>
      </c>
      <c r="K6" s="168"/>
    </row>
    <row r="7" ht="37" customHeight="1" spans="1:11">
      <c r="A7" s="147" t="s">
        <v>60</v>
      </c>
      <c r="B7" s="147"/>
      <c r="C7" s="147"/>
      <c r="D7" s="147"/>
      <c r="E7" s="160">
        <f t="shared" ref="E7:J7" si="1">SUM(E8:E8)</f>
        <v>1.23</v>
      </c>
      <c r="F7" s="147"/>
      <c r="G7" s="147"/>
      <c r="H7" s="160">
        <f t="shared" si="1"/>
        <v>67.65</v>
      </c>
      <c r="I7" s="160">
        <f t="shared" si="1"/>
        <v>33.456</v>
      </c>
      <c r="J7" s="160">
        <f t="shared" si="1"/>
        <v>34.194</v>
      </c>
      <c r="K7" s="147"/>
    </row>
    <row r="8" ht="37" customHeight="1" spans="1:11">
      <c r="A8" s="161"/>
      <c r="B8" s="161" t="s">
        <v>61</v>
      </c>
      <c r="C8" s="162" t="s">
        <v>62</v>
      </c>
      <c r="D8" s="161" t="s">
        <v>63</v>
      </c>
      <c r="E8" s="163">
        <v>1.23</v>
      </c>
      <c r="F8" s="156">
        <v>4.5</v>
      </c>
      <c r="G8" s="156">
        <v>2019</v>
      </c>
      <c r="H8" s="163">
        <f>E8*55</f>
        <v>67.65</v>
      </c>
      <c r="I8" s="163">
        <f>E8*27.2</f>
        <v>33.456</v>
      </c>
      <c r="J8" s="163">
        <f>H8-I8</f>
        <v>34.194</v>
      </c>
      <c r="K8" s="161"/>
    </row>
    <row r="9" ht="37" customHeight="1" spans="1:11">
      <c r="A9" s="147" t="s">
        <v>64</v>
      </c>
      <c r="B9" s="147"/>
      <c r="C9" s="147"/>
      <c r="D9" s="147"/>
      <c r="E9" s="160">
        <f t="shared" ref="E9:J9" si="2">SUM(E10:E10)</f>
        <v>31.6</v>
      </c>
      <c r="F9" s="147"/>
      <c r="G9" s="147"/>
      <c r="H9" s="160">
        <f t="shared" si="2"/>
        <v>6323</v>
      </c>
      <c r="I9" s="160">
        <f>SUM(I10:I11)</f>
        <v>1198.2</v>
      </c>
      <c r="J9" s="160">
        <f t="shared" si="2"/>
        <v>4604</v>
      </c>
      <c r="K9" s="147"/>
    </row>
    <row r="10" ht="111" customHeight="1" spans="1:11">
      <c r="A10" s="161"/>
      <c r="B10" s="161" t="s">
        <v>65</v>
      </c>
      <c r="C10" s="164" t="s">
        <v>66</v>
      </c>
      <c r="D10" s="161" t="s">
        <v>67</v>
      </c>
      <c r="E10" s="165">
        <v>31.6</v>
      </c>
      <c r="F10" s="161">
        <v>7</v>
      </c>
      <c r="G10" s="161" t="s">
        <v>68</v>
      </c>
      <c r="H10" s="166">
        <v>6323</v>
      </c>
      <c r="I10" s="161">
        <v>1719</v>
      </c>
      <c r="J10" s="165">
        <f>H10-I10</f>
        <v>4604</v>
      </c>
      <c r="K10" s="164" t="s">
        <v>69</v>
      </c>
    </row>
    <row r="11" ht="111" customHeight="1" spans="1:11">
      <c r="A11" s="161"/>
      <c r="B11" s="161" t="s">
        <v>65</v>
      </c>
      <c r="C11" s="164" t="s">
        <v>70</v>
      </c>
      <c r="D11" s="161" t="s">
        <v>63</v>
      </c>
      <c r="E11" s="165">
        <v>25.426</v>
      </c>
      <c r="F11" s="161">
        <v>7</v>
      </c>
      <c r="G11" s="161" t="s">
        <v>71</v>
      </c>
      <c r="H11" s="165"/>
      <c r="I11" s="169">
        <v>-520.8</v>
      </c>
      <c r="J11" s="165"/>
      <c r="K11" s="164"/>
    </row>
  </sheetData>
  <mergeCells count="9">
    <mergeCell ref="A3:K3"/>
    <mergeCell ref="A4:B4"/>
    <mergeCell ref="E4:F4"/>
    <mergeCell ref="H4:J4"/>
    <mergeCell ref="C4:C5"/>
    <mergeCell ref="D4:D5"/>
    <mergeCell ref="G4:G5"/>
    <mergeCell ref="K4:K5"/>
    <mergeCell ref="K10:K1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  <rowBreaks count="5" manualBreakCount="5">
    <brk id="5" max="16383" man="1"/>
    <brk id="6" max="16383" man="1"/>
    <brk id="7" max="16383" man="1"/>
    <brk id="8" max="16383" man="1"/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view="pageBreakPreview" zoomScaleNormal="100" zoomScaleSheetLayoutView="100" workbookViewId="0">
      <selection activeCell="C7" sqref="C7"/>
    </sheetView>
  </sheetViews>
  <sheetFormatPr defaultColWidth="9" defaultRowHeight="14.4"/>
  <sheetData>
    <row r="1" spans="1:1">
      <c r="A1" t="s">
        <v>72</v>
      </c>
    </row>
    <row r="2" ht="22.2" spans="1:13">
      <c r="A2" s="115" t="s">
        <v>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ht="37" customHeight="1" spans="1:13">
      <c r="A3" s="116" t="s">
        <v>74</v>
      </c>
      <c r="B3" s="116" t="s">
        <v>75</v>
      </c>
      <c r="C3" s="116" t="s">
        <v>76</v>
      </c>
      <c r="D3" s="116" t="s">
        <v>77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16" t="s">
        <v>83</v>
      </c>
      <c r="K3" s="145" t="s">
        <v>84</v>
      </c>
      <c r="L3" s="145" t="s">
        <v>85</v>
      </c>
      <c r="M3" s="146" t="s">
        <v>8</v>
      </c>
    </row>
    <row r="4" spans="1:13">
      <c r="A4" s="5"/>
      <c r="B4" s="5" t="s">
        <v>12</v>
      </c>
      <c r="C4" s="5"/>
      <c r="D4" s="5"/>
      <c r="E4" s="5"/>
      <c r="F4" s="5"/>
      <c r="G4" s="6">
        <f t="shared" ref="G4:L4" si="0">SUM(G5:G18)</f>
        <v>490.74</v>
      </c>
      <c r="H4" s="6"/>
      <c r="I4" s="6"/>
      <c r="J4" s="6"/>
      <c r="K4" s="6">
        <f t="shared" si="0"/>
        <v>2922.7435</v>
      </c>
      <c r="L4" s="6">
        <f t="shared" si="0"/>
        <v>714.62</v>
      </c>
      <c r="M4" s="147"/>
    </row>
    <row r="5" ht="21.6" spans="1:13">
      <c r="A5" s="18">
        <v>1</v>
      </c>
      <c r="B5" s="117" t="s">
        <v>60</v>
      </c>
      <c r="C5" s="118" t="s">
        <v>86</v>
      </c>
      <c r="D5" s="118" t="s">
        <v>87</v>
      </c>
      <c r="E5" s="118" t="s">
        <v>88</v>
      </c>
      <c r="F5" s="118">
        <v>11.318</v>
      </c>
      <c r="G5" s="119">
        <v>17.7</v>
      </c>
      <c r="H5" s="118">
        <v>13</v>
      </c>
      <c r="I5" s="118">
        <v>9</v>
      </c>
      <c r="J5" s="148" t="s">
        <v>89</v>
      </c>
      <c r="K5" s="149">
        <v>158</v>
      </c>
      <c r="L5" s="149">
        <v>11.3</v>
      </c>
      <c r="M5" s="148"/>
    </row>
    <row r="6" ht="21.6" spans="1:13">
      <c r="A6" s="18">
        <v>4</v>
      </c>
      <c r="B6" s="120"/>
      <c r="C6" s="26" t="s">
        <v>90</v>
      </c>
      <c r="D6" s="27" t="s">
        <v>91</v>
      </c>
      <c r="E6" s="27" t="s">
        <v>92</v>
      </c>
      <c r="F6" s="28">
        <v>0.513</v>
      </c>
      <c r="G6" s="121">
        <v>25</v>
      </c>
      <c r="H6" s="28">
        <v>20</v>
      </c>
      <c r="I6" s="28">
        <v>8</v>
      </c>
      <c r="J6" s="148" t="s">
        <v>89</v>
      </c>
      <c r="K6" s="21">
        <v>179</v>
      </c>
      <c r="L6" s="14">
        <v>29.1</v>
      </c>
      <c r="M6" s="150"/>
    </row>
    <row r="7" ht="21.6" spans="1:13">
      <c r="A7" s="18">
        <v>5</v>
      </c>
      <c r="B7" s="120"/>
      <c r="C7" s="26" t="s">
        <v>90</v>
      </c>
      <c r="D7" s="27" t="s">
        <v>93</v>
      </c>
      <c r="E7" s="27" t="s">
        <v>94</v>
      </c>
      <c r="F7" s="28">
        <v>0.516</v>
      </c>
      <c r="G7" s="121">
        <v>14</v>
      </c>
      <c r="H7" s="28">
        <v>10</v>
      </c>
      <c r="I7" s="28">
        <v>8</v>
      </c>
      <c r="J7" s="148" t="s">
        <v>89</v>
      </c>
      <c r="K7" s="21">
        <v>150</v>
      </c>
      <c r="L7" s="14">
        <v>11.4</v>
      </c>
      <c r="M7" s="150"/>
    </row>
    <row r="8" ht="21.6" spans="1:13">
      <c r="A8" s="18">
        <v>6</v>
      </c>
      <c r="B8" s="122"/>
      <c r="C8" s="123" t="s">
        <v>15</v>
      </c>
      <c r="D8" s="124" t="s">
        <v>95</v>
      </c>
      <c r="E8" s="124" t="s">
        <v>96</v>
      </c>
      <c r="F8" s="125">
        <v>1.94</v>
      </c>
      <c r="G8" s="126">
        <v>20</v>
      </c>
      <c r="H8" s="123">
        <v>13</v>
      </c>
      <c r="I8" s="151">
        <v>12</v>
      </c>
      <c r="J8" s="148" t="s">
        <v>89</v>
      </c>
      <c r="K8" s="126">
        <v>127.343</v>
      </c>
      <c r="L8" s="14">
        <v>0</v>
      </c>
      <c r="M8" s="150"/>
    </row>
    <row r="9" ht="21.6" spans="1:13">
      <c r="A9" s="18">
        <v>2</v>
      </c>
      <c r="B9" s="127" t="s">
        <v>61</v>
      </c>
      <c r="C9" s="123" t="s">
        <v>61</v>
      </c>
      <c r="D9" s="118" t="s">
        <v>97</v>
      </c>
      <c r="E9" s="123" t="s">
        <v>98</v>
      </c>
      <c r="F9" s="118">
        <v>12.666</v>
      </c>
      <c r="G9" s="128">
        <v>26</v>
      </c>
      <c r="H9" s="123">
        <v>20</v>
      </c>
      <c r="I9" s="123">
        <v>8</v>
      </c>
      <c r="J9" s="148" t="s">
        <v>89</v>
      </c>
      <c r="K9" s="128">
        <v>159</v>
      </c>
      <c r="L9" s="128">
        <v>27.1</v>
      </c>
      <c r="M9" s="150"/>
    </row>
    <row r="10" ht="21.6" spans="1:13">
      <c r="A10" s="18">
        <v>7</v>
      </c>
      <c r="B10" s="129"/>
      <c r="C10" s="123" t="s">
        <v>61</v>
      </c>
      <c r="D10" s="118" t="s">
        <v>99</v>
      </c>
      <c r="E10" s="123" t="s">
        <v>100</v>
      </c>
      <c r="F10" s="118">
        <v>5.715</v>
      </c>
      <c r="G10" s="128">
        <v>35</v>
      </c>
      <c r="H10" s="123">
        <v>30</v>
      </c>
      <c r="I10" s="123">
        <v>8</v>
      </c>
      <c r="J10" s="148" t="s">
        <v>89</v>
      </c>
      <c r="K10" s="128">
        <v>160.4556</v>
      </c>
      <c r="L10" s="14">
        <v>49.6</v>
      </c>
      <c r="M10" s="150"/>
    </row>
    <row r="11" ht="21.6" spans="1:13">
      <c r="A11" s="18">
        <v>8</v>
      </c>
      <c r="B11" s="130"/>
      <c r="C11" s="123" t="s">
        <v>61</v>
      </c>
      <c r="D11" s="118" t="s">
        <v>101</v>
      </c>
      <c r="E11" s="123" t="s">
        <v>102</v>
      </c>
      <c r="F11" s="118">
        <v>8.812</v>
      </c>
      <c r="G11" s="128">
        <v>35</v>
      </c>
      <c r="H11" s="123">
        <v>30</v>
      </c>
      <c r="I11" s="123">
        <v>8</v>
      </c>
      <c r="J11" s="148" t="s">
        <v>89</v>
      </c>
      <c r="K11" s="128">
        <v>158.1764</v>
      </c>
      <c r="L11" s="14">
        <v>49.5</v>
      </c>
      <c r="M11" s="150"/>
    </row>
    <row r="12" ht="21.6" spans="1:13">
      <c r="A12" s="18">
        <v>9</v>
      </c>
      <c r="B12" s="131" t="s">
        <v>103</v>
      </c>
      <c r="C12" s="132" t="s">
        <v>103</v>
      </c>
      <c r="D12" s="133" t="s">
        <v>104</v>
      </c>
      <c r="E12" s="134" t="s">
        <v>105</v>
      </c>
      <c r="F12" s="135">
        <v>1.802</v>
      </c>
      <c r="G12" s="136">
        <v>26.04</v>
      </c>
      <c r="H12" s="123">
        <v>20</v>
      </c>
      <c r="I12" s="135">
        <v>7</v>
      </c>
      <c r="J12" s="148" t="s">
        <v>89</v>
      </c>
      <c r="K12" s="128">
        <v>117</v>
      </c>
      <c r="L12" s="14">
        <v>28.4</v>
      </c>
      <c r="M12" s="150"/>
    </row>
    <row r="13" ht="21.6" spans="1:13">
      <c r="A13" s="18">
        <v>10</v>
      </c>
      <c r="B13" s="137"/>
      <c r="C13" s="132" t="s">
        <v>103</v>
      </c>
      <c r="D13" s="133" t="s">
        <v>106</v>
      </c>
      <c r="E13" s="134" t="s">
        <v>107</v>
      </c>
      <c r="F13" s="135">
        <v>10.822</v>
      </c>
      <c r="G13" s="136">
        <v>25</v>
      </c>
      <c r="H13" s="123">
        <v>20</v>
      </c>
      <c r="I13" s="135">
        <v>7</v>
      </c>
      <c r="J13" s="148" t="s">
        <v>89</v>
      </c>
      <c r="K13" s="128">
        <v>112</v>
      </c>
      <c r="L13" s="14">
        <v>30.4</v>
      </c>
      <c r="M13" s="150"/>
    </row>
    <row r="14" ht="21.6" spans="1:13">
      <c r="A14" s="18">
        <v>3</v>
      </c>
      <c r="B14" s="26" t="s">
        <v>108</v>
      </c>
      <c r="C14" s="26" t="s">
        <v>108</v>
      </c>
      <c r="D14" s="26" t="s">
        <v>109</v>
      </c>
      <c r="E14" s="26" t="s">
        <v>110</v>
      </c>
      <c r="F14" s="26">
        <v>0.143</v>
      </c>
      <c r="G14" s="21">
        <v>146</v>
      </c>
      <c r="H14" s="26">
        <v>140</v>
      </c>
      <c r="I14" s="26">
        <v>8</v>
      </c>
      <c r="J14" s="148" t="s">
        <v>89</v>
      </c>
      <c r="K14" s="21">
        <v>871</v>
      </c>
      <c r="L14" s="14">
        <v>399.4</v>
      </c>
      <c r="M14" s="150"/>
    </row>
    <row r="15" ht="24" spans="1:13">
      <c r="A15" s="18">
        <v>11</v>
      </c>
      <c r="B15" s="138" t="s">
        <v>111</v>
      </c>
      <c r="C15" s="138" t="s">
        <v>111</v>
      </c>
      <c r="D15" s="138" t="s">
        <v>112</v>
      </c>
      <c r="E15" s="138" t="s">
        <v>113</v>
      </c>
      <c r="F15" s="138">
        <v>0.023</v>
      </c>
      <c r="G15" s="138">
        <v>8</v>
      </c>
      <c r="H15" s="138">
        <v>8</v>
      </c>
      <c r="I15" s="138">
        <v>8.5</v>
      </c>
      <c r="J15" s="148" t="s">
        <v>89</v>
      </c>
      <c r="K15" s="152">
        <v>43.3</v>
      </c>
      <c r="L15" s="14">
        <v>15.02</v>
      </c>
      <c r="M15" s="45"/>
    </row>
    <row r="16" ht="24" spans="1:13">
      <c r="A16" s="18">
        <v>12</v>
      </c>
      <c r="B16" s="139" t="s">
        <v>114</v>
      </c>
      <c r="C16" s="139" t="s">
        <v>114</v>
      </c>
      <c r="D16" s="139" t="s">
        <v>115</v>
      </c>
      <c r="E16" s="140" t="s">
        <v>116</v>
      </c>
      <c r="F16" s="139">
        <v>2.339</v>
      </c>
      <c r="G16" s="141">
        <v>38</v>
      </c>
      <c r="H16" s="141">
        <v>30</v>
      </c>
      <c r="I16" s="141">
        <v>9</v>
      </c>
      <c r="J16" s="148" t="s">
        <v>89</v>
      </c>
      <c r="K16" s="153">
        <v>230.4685</v>
      </c>
      <c r="L16" s="14">
        <v>0</v>
      </c>
      <c r="M16" s="45"/>
    </row>
    <row r="17" ht="24" spans="1:13">
      <c r="A17" s="18">
        <v>13</v>
      </c>
      <c r="B17" s="142" t="s">
        <v>117</v>
      </c>
      <c r="C17" s="138" t="s">
        <v>118</v>
      </c>
      <c r="D17" s="143" t="s">
        <v>119</v>
      </c>
      <c r="E17" s="143" t="s">
        <v>120</v>
      </c>
      <c r="F17" s="143" t="s">
        <v>121</v>
      </c>
      <c r="G17" s="138">
        <v>31</v>
      </c>
      <c r="H17" s="138">
        <v>26</v>
      </c>
      <c r="I17" s="138">
        <v>7.5</v>
      </c>
      <c r="J17" s="148" t="s">
        <v>89</v>
      </c>
      <c r="K17" s="154">
        <v>218</v>
      </c>
      <c r="L17" s="14">
        <v>22.6</v>
      </c>
      <c r="M17" s="45"/>
    </row>
    <row r="18" ht="24" spans="1:13">
      <c r="A18" s="18">
        <v>14</v>
      </c>
      <c r="B18" s="144"/>
      <c r="C18" s="138" t="s">
        <v>118</v>
      </c>
      <c r="D18" s="143" t="s">
        <v>122</v>
      </c>
      <c r="E18" s="143" t="s">
        <v>123</v>
      </c>
      <c r="F18" s="143" t="s">
        <v>124</v>
      </c>
      <c r="G18" s="138">
        <v>44</v>
      </c>
      <c r="H18" s="138">
        <v>39</v>
      </c>
      <c r="I18" s="138">
        <v>7.5</v>
      </c>
      <c r="J18" s="148" t="s">
        <v>89</v>
      </c>
      <c r="K18" s="154">
        <v>239</v>
      </c>
      <c r="L18" s="14">
        <v>40.8</v>
      </c>
      <c r="M18" s="45"/>
    </row>
  </sheetData>
  <mergeCells count="5">
    <mergeCell ref="A2:M2"/>
    <mergeCell ref="B5:B8"/>
    <mergeCell ref="B9:B11"/>
    <mergeCell ref="B12:B13"/>
    <mergeCell ref="B17:B18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  <rowBreaks count="8" manualBreakCount="8">
    <brk id="3" max="16383" man="1"/>
    <brk id="4" max="16383" man="1"/>
    <brk id="8" max="16383" man="1"/>
    <brk id="11" max="16383" man="1"/>
    <brk id="13" max="16383" man="1"/>
    <brk id="14" max="16383" man="1"/>
    <brk id="15" max="16383" man="1"/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57"/>
  <sheetViews>
    <sheetView tabSelected="1" view="pageBreakPreview" zoomScaleNormal="100" zoomScaleSheetLayoutView="100" topLeftCell="A51" workbookViewId="0">
      <selection activeCell="A58" sqref="A58"/>
    </sheetView>
  </sheetViews>
  <sheetFormatPr defaultColWidth="9" defaultRowHeight="14.4"/>
  <cols>
    <col min="1" max="1" width="6.12962962962963" customWidth="1"/>
    <col min="3" max="3" width="20.3796296296296" customWidth="1"/>
    <col min="8" max="8" width="9" style="1"/>
    <col min="11" max="11" width="10.6296296296296" customWidth="1"/>
  </cols>
  <sheetData>
    <row r="1" spans="1:1">
      <c r="A1" t="s">
        <v>7</v>
      </c>
    </row>
    <row r="2" ht="22.2" spans="1:11">
      <c r="A2" s="2" t="s">
        <v>125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6" spans="1:11">
      <c r="A3" s="3" t="s">
        <v>74</v>
      </c>
      <c r="B3" s="3" t="s">
        <v>126</v>
      </c>
      <c r="C3" s="3" t="s">
        <v>54</v>
      </c>
      <c r="D3" s="3" t="s">
        <v>127</v>
      </c>
      <c r="E3" s="4" t="s">
        <v>128</v>
      </c>
      <c r="F3" s="4" t="s">
        <v>129</v>
      </c>
      <c r="G3" s="4" t="s">
        <v>130</v>
      </c>
      <c r="H3" s="4" t="s">
        <v>131</v>
      </c>
      <c r="I3" s="4" t="s">
        <v>132</v>
      </c>
      <c r="J3" s="3" t="s">
        <v>83</v>
      </c>
      <c r="K3" s="3" t="s">
        <v>8</v>
      </c>
    </row>
    <row r="4" spans="1:11">
      <c r="A4" s="3"/>
      <c r="B4" s="3"/>
      <c r="C4" s="3"/>
      <c r="D4" s="3"/>
      <c r="E4" s="4"/>
      <c r="F4" s="4"/>
      <c r="G4" s="4" t="s">
        <v>133</v>
      </c>
      <c r="H4" s="4" t="s">
        <v>133</v>
      </c>
      <c r="I4" s="4" t="s">
        <v>133</v>
      </c>
      <c r="J4" s="3"/>
      <c r="K4" s="3"/>
    </row>
    <row r="5" ht="32" customHeight="1" spans="1:11">
      <c r="A5" s="5"/>
      <c r="B5" s="5" t="s">
        <v>12</v>
      </c>
      <c r="C5" s="5"/>
      <c r="D5" s="5"/>
      <c r="E5" s="6"/>
      <c r="F5" s="6">
        <f>SUM(F7:F486)</f>
        <v>1419.845</v>
      </c>
      <c r="G5" s="6">
        <f>SUM(G7:G486)</f>
        <v>12720.0661479316</v>
      </c>
      <c r="H5" s="6">
        <f>SUM(H6,H161,H179,H196,H201,H203,H214,H233,H239,H252,H277,H332,H355,H359,H369,H401,H413,H488,H501,H510,H514,H548,H553)</f>
        <v>1951.8</v>
      </c>
      <c r="I5" s="6">
        <v>9856.46968322569</v>
      </c>
      <c r="J5" s="17"/>
      <c r="K5" s="5"/>
    </row>
    <row r="6" ht="56" customHeight="1" spans="1:11">
      <c r="A6" s="5"/>
      <c r="B6" s="7" t="s">
        <v>60</v>
      </c>
      <c r="C6" s="5" t="s">
        <v>134</v>
      </c>
      <c r="D6" s="5"/>
      <c r="E6" s="6"/>
      <c r="F6" s="6"/>
      <c r="G6" s="6"/>
      <c r="H6" s="6">
        <f>SUM(H7:H160)</f>
        <v>358.1</v>
      </c>
      <c r="I6" s="6"/>
      <c r="J6" s="5"/>
      <c r="K6" s="5"/>
    </row>
    <row r="7" spans="1:11">
      <c r="A7" s="8">
        <v>1</v>
      </c>
      <c r="B7" s="9"/>
      <c r="C7" s="10" t="s">
        <v>86</v>
      </c>
      <c r="D7" s="10" t="s">
        <v>135</v>
      </c>
      <c r="E7" s="11">
        <v>3.666</v>
      </c>
      <c r="F7" s="12">
        <v>0.7</v>
      </c>
      <c r="G7" s="13">
        <v>5.2059</v>
      </c>
      <c r="H7" s="14">
        <v>0.1</v>
      </c>
      <c r="I7" s="16">
        <v>5.1059</v>
      </c>
      <c r="J7" s="8" t="s">
        <v>136</v>
      </c>
      <c r="K7" s="8"/>
    </row>
    <row r="8" spans="1:11">
      <c r="A8" s="8">
        <v>2</v>
      </c>
      <c r="B8" s="9"/>
      <c r="C8" s="10" t="s">
        <v>86</v>
      </c>
      <c r="D8" s="10" t="s">
        <v>137</v>
      </c>
      <c r="E8" s="11">
        <v>6.239</v>
      </c>
      <c r="F8" s="12">
        <v>2.3</v>
      </c>
      <c r="G8" s="13">
        <v>13.5389749930698</v>
      </c>
      <c r="H8" s="14">
        <v>0.1</v>
      </c>
      <c r="I8" s="16">
        <v>13.4389749930698</v>
      </c>
      <c r="J8" s="8" t="s">
        <v>136</v>
      </c>
      <c r="K8" s="8"/>
    </row>
    <row r="9" spans="1:11">
      <c r="A9" s="8">
        <v>3</v>
      </c>
      <c r="B9" s="9"/>
      <c r="C9" s="10" t="s">
        <v>86</v>
      </c>
      <c r="D9" s="10" t="s">
        <v>138</v>
      </c>
      <c r="E9" s="11">
        <v>8.083</v>
      </c>
      <c r="F9" s="12">
        <v>3.9</v>
      </c>
      <c r="G9" s="13">
        <v>22.5523305514885</v>
      </c>
      <c r="H9" s="14">
        <v>0.5</v>
      </c>
      <c r="I9" s="16">
        <v>22.0523305514885</v>
      </c>
      <c r="J9" s="8" t="s">
        <v>136</v>
      </c>
      <c r="K9" s="8"/>
    </row>
    <row r="10" spans="1:11">
      <c r="A10" s="8">
        <v>4</v>
      </c>
      <c r="B10" s="9"/>
      <c r="C10" s="10" t="s">
        <v>86</v>
      </c>
      <c r="D10" s="10" t="s">
        <v>139</v>
      </c>
      <c r="E10" s="11">
        <v>3.632</v>
      </c>
      <c r="F10" s="12">
        <v>1.9</v>
      </c>
      <c r="G10" s="13">
        <v>13.8057</v>
      </c>
      <c r="H10" s="14">
        <v>0.3</v>
      </c>
      <c r="I10" s="16">
        <v>13.5057</v>
      </c>
      <c r="J10" s="8" t="s">
        <v>136</v>
      </c>
      <c r="K10" s="8"/>
    </row>
    <row r="11" ht="21.6" spans="1:11">
      <c r="A11" s="8">
        <v>5</v>
      </c>
      <c r="B11" s="9"/>
      <c r="C11" s="15" t="s">
        <v>86</v>
      </c>
      <c r="D11" s="15" t="s">
        <v>140</v>
      </c>
      <c r="E11" s="8">
        <v>2.328</v>
      </c>
      <c r="F11" s="8">
        <v>1.6</v>
      </c>
      <c r="G11" s="16">
        <v>8.11715158613958</v>
      </c>
      <c r="H11" s="14">
        <v>0.9</v>
      </c>
      <c r="I11" s="16">
        <v>7.21715158613958</v>
      </c>
      <c r="J11" s="8" t="s">
        <v>136</v>
      </c>
      <c r="K11" s="8"/>
    </row>
    <row r="12" ht="21.6" spans="1:11">
      <c r="A12" s="8">
        <v>6</v>
      </c>
      <c r="B12" s="9"/>
      <c r="C12" s="15" t="s">
        <v>86</v>
      </c>
      <c r="D12" s="15" t="s">
        <v>141</v>
      </c>
      <c r="E12" s="8">
        <v>2.86</v>
      </c>
      <c r="F12" s="8">
        <v>1.6</v>
      </c>
      <c r="G12" s="16">
        <v>9.70460317227917</v>
      </c>
      <c r="H12" s="14">
        <v>0.8</v>
      </c>
      <c r="I12" s="16">
        <v>8.90460317227917</v>
      </c>
      <c r="J12" s="8" t="s">
        <v>136</v>
      </c>
      <c r="K12" s="8"/>
    </row>
    <row r="13" spans="1:11">
      <c r="A13" s="8">
        <v>7</v>
      </c>
      <c r="B13" s="9"/>
      <c r="C13" s="10" t="s">
        <v>86</v>
      </c>
      <c r="D13" s="10" t="s">
        <v>142</v>
      </c>
      <c r="E13" s="8">
        <v>3.755</v>
      </c>
      <c r="F13" s="8">
        <v>1.1</v>
      </c>
      <c r="G13" s="16">
        <v>4.0315</v>
      </c>
      <c r="H13" s="14">
        <v>0.4</v>
      </c>
      <c r="I13" s="16">
        <v>3.6315</v>
      </c>
      <c r="J13" s="8" t="s">
        <v>136</v>
      </c>
      <c r="K13" s="8"/>
    </row>
    <row r="14" spans="1:11">
      <c r="A14" s="8">
        <v>8</v>
      </c>
      <c r="B14" s="9"/>
      <c r="C14" s="10" t="s">
        <v>86</v>
      </c>
      <c r="D14" s="10" t="s">
        <v>143</v>
      </c>
      <c r="E14" s="8">
        <v>1.256</v>
      </c>
      <c r="F14" s="8">
        <v>0.6</v>
      </c>
      <c r="G14" s="16">
        <v>4.16407579306979</v>
      </c>
      <c r="H14" s="14">
        <v>0.5</v>
      </c>
      <c r="I14" s="16">
        <v>3.66407579306979</v>
      </c>
      <c r="J14" s="8" t="s">
        <v>136</v>
      </c>
      <c r="K14" s="8"/>
    </row>
    <row r="15" spans="1:11">
      <c r="A15" s="8">
        <v>9</v>
      </c>
      <c r="B15" s="9"/>
      <c r="C15" s="10" t="s">
        <v>86</v>
      </c>
      <c r="D15" s="10" t="s">
        <v>144</v>
      </c>
      <c r="E15" s="8">
        <v>3.702</v>
      </c>
      <c r="F15" s="8">
        <v>2.2</v>
      </c>
      <c r="G15" s="16">
        <v>8.6485</v>
      </c>
      <c r="H15" s="14">
        <v>0.2</v>
      </c>
      <c r="I15" s="16">
        <v>8.4485</v>
      </c>
      <c r="J15" s="8" t="s">
        <v>136</v>
      </c>
      <c r="K15" s="8"/>
    </row>
    <row r="16" spans="1:11">
      <c r="A16" s="8">
        <v>10</v>
      </c>
      <c r="B16" s="9"/>
      <c r="C16" s="10" t="s">
        <v>86</v>
      </c>
      <c r="D16" s="10" t="s">
        <v>145</v>
      </c>
      <c r="E16" s="8">
        <v>2.156</v>
      </c>
      <c r="F16" s="8">
        <v>0.7</v>
      </c>
      <c r="G16" s="16">
        <v>3.4115</v>
      </c>
      <c r="H16" s="14">
        <v>0</v>
      </c>
      <c r="I16" s="16">
        <v>3.4115</v>
      </c>
      <c r="J16" s="8" t="s">
        <v>136</v>
      </c>
      <c r="K16" s="8"/>
    </row>
    <row r="17" spans="1:11">
      <c r="A17" s="8">
        <v>11</v>
      </c>
      <c r="B17" s="9"/>
      <c r="C17" s="10" t="s">
        <v>86</v>
      </c>
      <c r="D17" s="10" t="s">
        <v>146</v>
      </c>
      <c r="E17" s="8">
        <v>1.84</v>
      </c>
      <c r="F17" s="8">
        <v>0.3</v>
      </c>
      <c r="G17" s="16">
        <v>2.43886260043828</v>
      </c>
      <c r="H17" s="14">
        <v>0.5</v>
      </c>
      <c r="I17" s="16">
        <v>1.93886260043828</v>
      </c>
      <c r="J17" s="8" t="s">
        <v>136</v>
      </c>
      <c r="K17" s="8"/>
    </row>
    <row r="18" spans="1:11">
      <c r="A18" s="8">
        <v>12</v>
      </c>
      <c r="B18" s="9"/>
      <c r="C18" s="10" t="s">
        <v>86</v>
      </c>
      <c r="D18" s="10" t="s">
        <v>147</v>
      </c>
      <c r="E18" s="8">
        <v>0.782</v>
      </c>
      <c r="F18" s="8">
        <v>0.4</v>
      </c>
      <c r="G18" s="16">
        <v>2.0029</v>
      </c>
      <c r="H18" s="14">
        <v>0.2</v>
      </c>
      <c r="I18" s="16">
        <v>1.8029</v>
      </c>
      <c r="J18" s="8" t="s">
        <v>136</v>
      </c>
      <c r="K18" s="8"/>
    </row>
    <row r="19" spans="1:11">
      <c r="A19" s="8">
        <v>13</v>
      </c>
      <c r="B19" s="9"/>
      <c r="C19" s="10" t="s">
        <v>86</v>
      </c>
      <c r="D19" s="10" t="s">
        <v>148</v>
      </c>
      <c r="E19" s="8">
        <v>0.863</v>
      </c>
      <c r="F19" s="8">
        <v>0.3</v>
      </c>
      <c r="G19" s="16">
        <v>1.5529</v>
      </c>
      <c r="H19" s="14">
        <v>0.9</v>
      </c>
      <c r="I19" s="16">
        <v>0.6529</v>
      </c>
      <c r="J19" s="8" t="s">
        <v>136</v>
      </c>
      <c r="K19" s="8"/>
    </row>
    <row r="20" spans="1:11">
      <c r="A20" s="8">
        <v>14</v>
      </c>
      <c r="B20" s="9"/>
      <c r="C20" s="10" t="s">
        <v>86</v>
      </c>
      <c r="D20" s="10" t="s">
        <v>149</v>
      </c>
      <c r="E20" s="8">
        <v>3.001</v>
      </c>
      <c r="F20" s="8">
        <v>2.4</v>
      </c>
      <c r="G20" s="16">
        <v>13.5197878013148</v>
      </c>
      <c r="H20" s="14">
        <v>0.1</v>
      </c>
      <c r="I20" s="16">
        <v>13.4197878013148</v>
      </c>
      <c r="J20" s="8" t="s">
        <v>136</v>
      </c>
      <c r="K20" s="8"/>
    </row>
    <row r="21" spans="1:11">
      <c r="A21" s="8">
        <v>15</v>
      </c>
      <c r="B21" s="9"/>
      <c r="C21" s="10" t="s">
        <v>86</v>
      </c>
      <c r="D21" s="10" t="s">
        <v>150</v>
      </c>
      <c r="E21" s="8">
        <v>2.781</v>
      </c>
      <c r="F21" s="8">
        <v>0.9</v>
      </c>
      <c r="G21" s="16">
        <v>4.82536260043828</v>
      </c>
      <c r="H21" s="14">
        <v>0.9</v>
      </c>
      <c r="I21" s="16">
        <v>3.92536260043828</v>
      </c>
      <c r="J21" s="8" t="s">
        <v>136</v>
      </c>
      <c r="K21" s="8"/>
    </row>
    <row r="22" spans="1:11">
      <c r="A22" s="8">
        <v>16</v>
      </c>
      <c r="B22" s="9"/>
      <c r="C22" s="10" t="s">
        <v>86</v>
      </c>
      <c r="D22" s="10" t="s">
        <v>151</v>
      </c>
      <c r="E22" s="8">
        <v>1.234</v>
      </c>
      <c r="F22" s="8">
        <v>0.7</v>
      </c>
      <c r="G22" s="16">
        <v>3.0076</v>
      </c>
      <c r="H22" s="14">
        <v>0.8</v>
      </c>
      <c r="I22" s="16">
        <v>2.2076</v>
      </c>
      <c r="J22" s="8" t="s">
        <v>136</v>
      </c>
      <c r="K22" s="8"/>
    </row>
    <row r="23" spans="1:11">
      <c r="A23" s="8">
        <v>17</v>
      </c>
      <c r="B23" s="9"/>
      <c r="C23" s="10" t="s">
        <v>86</v>
      </c>
      <c r="D23" s="10" t="s">
        <v>152</v>
      </c>
      <c r="E23" s="8">
        <v>1.49</v>
      </c>
      <c r="F23" s="8">
        <v>1.2</v>
      </c>
      <c r="G23" s="16">
        <v>5.73306260043828</v>
      </c>
      <c r="H23" s="14">
        <v>0.4</v>
      </c>
      <c r="I23" s="16">
        <v>5.33306260043828</v>
      </c>
      <c r="J23" s="8" t="s">
        <v>136</v>
      </c>
      <c r="K23" s="8"/>
    </row>
    <row r="24" spans="1:11">
      <c r="A24" s="8">
        <v>18</v>
      </c>
      <c r="B24" s="9"/>
      <c r="C24" s="10" t="s">
        <v>86</v>
      </c>
      <c r="D24" s="10" t="s">
        <v>153</v>
      </c>
      <c r="E24" s="8">
        <v>2.188</v>
      </c>
      <c r="F24" s="8">
        <v>0.7</v>
      </c>
      <c r="G24" s="16">
        <v>2.9948</v>
      </c>
      <c r="H24" s="14">
        <v>0.8</v>
      </c>
      <c r="I24" s="16">
        <v>2.1948</v>
      </c>
      <c r="J24" s="8" t="s">
        <v>136</v>
      </c>
      <c r="K24" s="8"/>
    </row>
    <row r="25" spans="1:11">
      <c r="A25" s="8">
        <v>19</v>
      </c>
      <c r="B25" s="9"/>
      <c r="C25" s="10" t="s">
        <v>86</v>
      </c>
      <c r="D25" s="10" t="s">
        <v>154</v>
      </c>
      <c r="E25" s="8">
        <v>1.268</v>
      </c>
      <c r="F25" s="8">
        <v>0.2</v>
      </c>
      <c r="G25" s="16">
        <v>1.52476260043828</v>
      </c>
      <c r="H25" s="14">
        <v>0.9</v>
      </c>
      <c r="I25" s="16">
        <v>0.62476260043828</v>
      </c>
      <c r="J25" s="8" t="s">
        <v>136</v>
      </c>
      <c r="K25" s="8"/>
    </row>
    <row r="26" spans="1:11">
      <c r="A26" s="8">
        <v>20</v>
      </c>
      <c r="B26" s="9"/>
      <c r="C26" s="10" t="s">
        <v>86</v>
      </c>
      <c r="D26" s="10" t="s">
        <v>155</v>
      </c>
      <c r="E26" s="8">
        <v>0.902</v>
      </c>
      <c r="F26" s="8">
        <v>0.2</v>
      </c>
      <c r="G26" s="16">
        <v>1.52476260043828</v>
      </c>
      <c r="H26" s="14">
        <v>0.9</v>
      </c>
      <c r="I26" s="16">
        <v>0.62476260043828</v>
      </c>
      <c r="J26" s="8" t="s">
        <v>136</v>
      </c>
      <c r="K26" s="8"/>
    </row>
    <row r="27" spans="1:11">
      <c r="A27" s="8">
        <v>21</v>
      </c>
      <c r="B27" s="9"/>
      <c r="C27" s="10" t="s">
        <v>86</v>
      </c>
      <c r="D27" s="10" t="s">
        <v>156</v>
      </c>
      <c r="E27" s="8">
        <v>0.708</v>
      </c>
      <c r="F27" s="8">
        <v>0.4</v>
      </c>
      <c r="G27" s="16">
        <v>3.04952520087655</v>
      </c>
      <c r="H27" s="14">
        <v>0.8</v>
      </c>
      <c r="I27" s="16">
        <v>2.24952520087655</v>
      </c>
      <c r="J27" s="8" t="s">
        <v>136</v>
      </c>
      <c r="K27" s="8"/>
    </row>
    <row r="28" spans="1:11">
      <c r="A28" s="8">
        <v>22</v>
      </c>
      <c r="B28" s="9"/>
      <c r="C28" s="10" t="s">
        <v>86</v>
      </c>
      <c r="D28" s="10" t="s">
        <v>157</v>
      </c>
      <c r="E28" s="8">
        <v>1.981</v>
      </c>
      <c r="F28" s="8">
        <v>0.8</v>
      </c>
      <c r="G28" s="16">
        <v>7.8493</v>
      </c>
      <c r="H28" s="14">
        <v>0.7</v>
      </c>
      <c r="I28" s="16">
        <v>7.1493</v>
      </c>
      <c r="J28" s="8" t="s">
        <v>136</v>
      </c>
      <c r="K28" s="8"/>
    </row>
    <row r="29" spans="1:11">
      <c r="A29" s="8">
        <v>23</v>
      </c>
      <c r="B29" s="9"/>
      <c r="C29" s="10" t="s">
        <v>86</v>
      </c>
      <c r="D29" s="10" t="s">
        <v>158</v>
      </c>
      <c r="E29" s="8">
        <v>2.281</v>
      </c>
      <c r="F29" s="8">
        <v>0.3</v>
      </c>
      <c r="G29" s="16">
        <v>1.6179</v>
      </c>
      <c r="H29" s="14">
        <v>1</v>
      </c>
      <c r="I29" s="16">
        <v>0.6179</v>
      </c>
      <c r="J29" s="8" t="s">
        <v>136</v>
      </c>
      <c r="K29" s="8"/>
    </row>
    <row r="30" spans="1:11">
      <c r="A30" s="8">
        <v>24</v>
      </c>
      <c r="B30" s="9"/>
      <c r="C30" s="10" t="s">
        <v>86</v>
      </c>
      <c r="D30" s="10" t="s">
        <v>159</v>
      </c>
      <c r="E30" s="8">
        <v>2.415</v>
      </c>
      <c r="F30" s="8">
        <v>1.3</v>
      </c>
      <c r="G30" s="16">
        <v>6.01916260043828</v>
      </c>
      <c r="H30" s="14">
        <v>0.6</v>
      </c>
      <c r="I30" s="16">
        <v>5.41916260043828</v>
      </c>
      <c r="J30" s="8" t="s">
        <v>136</v>
      </c>
      <c r="K30" s="8"/>
    </row>
    <row r="31" spans="1:11">
      <c r="A31" s="8">
        <v>25</v>
      </c>
      <c r="B31" s="9"/>
      <c r="C31" s="10" t="s">
        <v>86</v>
      </c>
      <c r="D31" s="10" t="s">
        <v>160</v>
      </c>
      <c r="E31" s="8">
        <v>4.772</v>
      </c>
      <c r="F31" s="8">
        <v>1.5</v>
      </c>
      <c r="G31" s="16">
        <v>6.70846260043828</v>
      </c>
      <c r="H31" s="14">
        <v>0</v>
      </c>
      <c r="I31" s="16">
        <v>6.70846260043828</v>
      </c>
      <c r="J31" s="8" t="s">
        <v>136</v>
      </c>
      <c r="K31" s="8"/>
    </row>
    <row r="32" spans="1:11">
      <c r="A32" s="8">
        <v>26</v>
      </c>
      <c r="B32" s="9"/>
      <c r="C32" s="10" t="s">
        <v>86</v>
      </c>
      <c r="D32" s="10" t="s">
        <v>161</v>
      </c>
      <c r="E32" s="8">
        <v>3.049</v>
      </c>
      <c r="F32" s="8">
        <v>1.1</v>
      </c>
      <c r="G32" s="16">
        <v>5.37587579306979</v>
      </c>
      <c r="H32" s="14">
        <v>0.2</v>
      </c>
      <c r="I32" s="16">
        <v>5.17587579306979</v>
      </c>
      <c r="J32" s="8" t="s">
        <v>136</v>
      </c>
      <c r="K32" s="8"/>
    </row>
    <row r="33" spans="1:11">
      <c r="A33" s="8">
        <v>27</v>
      </c>
      <c r="B33" s="9"/>
      <c r="C33" s="10" t="s">
        <v>86</v>
      </c>
      <c r="D33" s="10" t="s">
        <v>162</v>
      </c>
      <c r="E33" s="8">
        <v>1.704</v>
      </c>
      <c r="F33" s="8">
        <v>0.3</v>
      </c>
      <c r="G33" s="16">
        <v>1.7169</v>
      </c>
      <c r="H33" s="14">
        <v>0</v>
      </c>
      <c r="I33" s="16">
        <v>1.7169</v>
      </c>
      <c r="J33" s="8" t="s">
        <v>136</v>
      </c>
      <c r="K33" s="8"/>
    </row>
    <row r="34" spans="1:11">
      <c r="A34" s="8">
        <v>28</v>
      </c>
      <c r="B34" s="9"/>
      <c r="C34" s="10" t="s">
        <v>86</v>
      </c>
      <c r="D34" s="10" t="s">
        <v>163</v>
      </c>
      <c r="E34" s="8">
        <v>1.146</v>
      </c>
      <c r="F34" s="8">
        <v>0.5</v>
      </c>
      <c r="G34" s="16">
        <v>3.26757579306979</v>
      </c>
      <c r="H34" s="14">
        <v>1</v>
      </c>
      <c r="I34" s="16">
        <v>2.26757579306979</v>
      </c>
      <c r="J34" s="8" t="s">
        <v>136</v>
      </c>
      <c r="K34" s="8"/>
    </row>
    <row r="35" spans="1:11">
      <c r="A35" s="8">
        <v>29</v>
      </c>
      <c r="B35" s="9"/>
      <c r="C35" s="10" t="s">
        <v>86</v>
      </c>
      <c r="D35" s="10" t="s">
        <v>164</v>
      </c>
      <c r="E35" s="8">
        <v>2.65</v>
      </c>
      <c r="F35" s="8">
        <v>0.6</v>
      </c>
      <c r="G35" s="16">
        <v>3.46467579306979</v>
      </c>
      <c r="H35" s="14">
        <v>0.1</v>
      </c>
      <c r="I35" s="16">
        <v>3.36467579306979</v>
      </c>
      <c r="J35" s="8" t="s">
        <v>136</v>
      </c>
      <c r="K35" s="8"/>
    </row>
    <row r="36" spans="1:11">
      <c r="A36" s="8">
        <v>30</v>
      </c>
      <c r="B36" s="9"/>
      <c r="C36" s="10" t="s">
        <v>86</v>
      </c>
      <c r="D36" s="10" t="s">
        <v>165</v>
      </c>
      <c r="E36" s="8">
        <v>1.378</v>
      </c>
      <c r="F36" s="8">
        <v>0.7</v>
      </c>
      <c r="G36" s="16">
        <v>4.63995158613958</v>
      </c>
      <c r="H36" s="14">
        <v>0.8</v>
      </c>
      <c r="I36" s="16">
        <v>3.83995158613958</v>
      </c>
      <c r="J36" s="8" t="s">
        <v>136</v>
      </c>
      <c r="K36" s="8"/>
    </row>
    <row r="37" spans="1:11">
      <c r="A37" s="8">
        <v>31</v>
      </c>
      <c r="B37" s="9"/>
      <c r="C37" s="10" t="s">
        <v>86</v>
      </c>
      <c r="D37" s="10" t="s">
        <v>166</v>
      </c>
      <c r="E37" s="8">
        <v>2.183</v>
      </c>
      <c r="F37" s="8">
        <v>1.5</v>
      </c>
      <c r="G37" s="16">
        <v>7.13917579306979</v>
      </c>
      <c r="H37" s="14">
        <v>0.3</v>
      </c>
      <c r="I37" s="16">
        <v>6.83917579306979</v>
      </c>
      <c r="J37" s="8" t="s">
        <v>136</v>
      </c>
      <c r="K37" s="8"/>
    </row>
    <row r="38" spans="1:11">
      <c r="A38" s="8">
        <v>32</v>
      </c>
      <c r="B38" s="9"/>
      <c r="C38" s="10" t="s">
        <v>86</v>
      </c>
      <c r="D38" s="10" t="s">
        <v>167</v>
      </c>
      <c r="E38" s="8">
        <v>0.676</v>
      </c>
      <c r="F38" s="8">
        <v>0.2</v>
      </c>
      <c r="G38" s="16">
        <v>1.1567</v>
      </c>
      <c r="H38" s="14">
        <v>0.7</v>
      </c>
      <c r="I38" s="16">
        <v>0.4567</v>
      </c>
      <c r="J38" s="8" t="s">
        <v>136</v>
      </c>
      <c r="K38" s="8"/>
    </row>
    <row r="39" spans="1:11">
      <c r="A39" s="8">
        <v>33</v>
      </c>
      <c r="B39" s="9"/>
      <c r="C39" s="10" t="s">
        <v>86</v>
      </c>
      <c r="D39" s="10" t="s">
        <v>168</v>
      </c>
      <c r="E39" s="8">
        <v>2.258</v>
      </c>
      <c r="F39" s="8">
        <v>0.4</v>
      </c>
      <c r="G39" s="16">
        <v>3.1631992</v>
      </c>
      <c r="H39" s="14">
        <v>0.9</v>
      </c>
      <c r="I39" s="16">
        <v>2.2631992</v>
      </c>
      <c r="J39" s="8" t="s">
        <v>136</v>
      </c>
      <c r="K39" s="8"/>
    </row>
    <row r="40" spans="1:11">
      <c r="A40" s="8">
        <v>34</v>
      </c>
      <c r="B40" s="9"/>
      <c r="C40" s="10" t="s">
        <v>86</v>
      </c>
      <c r="D40" s="10" t="s">
        <v>169</v>
      </c>
      <c r="E40" s="8">
        <v>5.633</v>
      </c>
      <c r="F40" s="8">
        <v>2</v>
      </c>
      <c r="G40" s="16">
        <v>11.3647988</v>
      </c>
      <c r="H40" s="14">
        <v>0.8</v>
      </c>
      <c r="I40" s="16">
        <v>10.5647988</v>
      </c>
      <c r="J40" s="8" t="s">
        <v>136</v>
      </c>
      <c r="K40" s="8"/>
    </row>
    <row r="41" spans="1:11">
      <c r="A41" s="8">
        <v>35</v>
      </c>
      <c r="B41" s="9"/>
      <c r="C41" s="10" t="s">
        <v>86</v>
      </c>
      <c r="D41" s="10" t="s">
        <v>170</v>
      </c>
      <c r="E41" s="8">
        <v>2.222</v>
      </c>
      <c r="F41" s="8">
        <v>0.7</v>
      </c>
      <c r="G41" s="16">
        <v>3.8824996</v>
      </c>
      <c r="H41" s="14">
        <v>0.3</v>
      </c>
      <c r="I41" s="16">
        <v>3.5824996</v>
      </c>
      <c r="J41" s="8" t="s">
        <v>136</v>
      </c>
      <c r="K41" s="8"/>
    </row>
    <row r="42" spans="1:11">
      <c r="A42" s="8">
        <v>36</v>
      </c>
      <c r="B42" s="9"/>
      <c r="C42" s="10" t="s">
        <v>86</v>
      </c>
      <c r="D42" s="10" t="s">
        <v>171</v>
      </c>
      <c r="E42" s="8">
        <v>2.436</v>
      </c>
      <c r="F42" s="8">
        <v>0.9</v>
      </c>
      <c r="G42" s="16">
        <v>5.4529992</v>
      </c>
      <c r="H42" s="14">
        <v>0.3</v>
      </c>
      <c r="I42" s="16">
        <v>5.1529992</v>
      </c>
      <c r="J42" s="8" t="s">
        <v>136</v>
      </c>
      <c r="K42" s="8"/>
    </row>
    <row r="43" spans="1:11">
      <c r="A43" s="8">
        <v>37</v>
      </c>
      <c r="B43" s="9"/>
      <c r="C43" s="10" t="s">
        <v>86</v>
      </c>
      <c r="D43" s="10" t="s">
        <v>172</v>
      </c>
      <c r="E43" s="8">
        <v>1.594</v>
      </c>
      <c r="F43" s="8">
        <v>0.5</v>
      </c>
      <c r="G43" s="16">
        <v>2.2573</v>
      </c>
      <c r="H43" s="14">
        <v>0.4</v>
      </c>
      <c r="I43" s="16">
        <v>1.8573</v>
      </c>
      <c r="J43" s="8" t="s">
        <v>136</v>
      </c>
      <c r="K43" s="8"/>
    </row>
    <row r="44" spans="1:11">
      <c r="A44" s="8">
        <v>38</v>
      </c>
      <c r="B44" s="9"/>
      <c r="C44" s="10" t="s">
        <v>86</v>
      </c>
      <c r="D44" s="10" t="s">
        <v>173</v>
      </c>
      <c r="E44" s="8">
        <v>1.165</v>
      </c>
      <c r="F44" s="8">
        <v>0.4</v>
      </c>
      <c r="G44" s="16">
        <v>3.12075158613958</v>
      </c>
      <c r="H44" s="14">
        <v>0.9</v>
      </c>
      <c r="I44" s="16">
        <v>2.22075158613958</v>
      </c>
      <c r="J44" s="8" t="s">
        <v>136</v>
      </c>
      <c r="K44" s="8"/>
    </row>
    <row r="45" spans="1:11">
      <c r="A45" s="8">
        <v>39</v>
      </c>
      <c r="B45" s="9"/>
      <c r="C45" s="10" t="s">
        <v>86</v>
      </c>
      <c r="D45" s="10" t="s">
        <v>174</v>
      </c>
      <c r="E45" s="8">
        <v>0.837</v>
      </c>
      <c r="F45" s="8">
        <v>0.4</v>
      </c>
      <c r="G45" s="16">
        <v>2.1608</v>
      </c>
      <c r="H45" s="14">
        <v>0.3</v>
      </c>
      <c r="I45" s="16">
        <v>1.8608</v>
      </c>
      <c r="J45" s="8" t="s">
        <v>136</v>
      </c>
      <c r="K45" s="8"/>
    </row>
    <row r="46" spans="1:11">
      <c r="A46" s="8">
        <v>40</v>
      </c>
      <c r="B46" s="9"/>
      <c r="C46" s="10" t="s">
        <v>86</v>
      </c>
      <c r="D46" s="10" t="s">
        <v>175</v>
      </c>
      <c r="E46" s="8">
        <v>1.081</v>
      </c>
      <c r="F46" s="8">
        <v>0.4</v>
      </c>
      <c r="G46" s="16">
        <v>1.9557</v>
      </c>
      <c r="H46" s="14">
        <v>0.2</v>
      </c>
      <c r="I46" s="16">
        <v>1.7557</v>
      </c>
      <c r="J46" s="8" t="s">
        <v>136</v>
      </c>
      <c r="K46" s="8"/>
    </row>
    <row r="47" spans="1:11">
      <c r="A47" s="8">
        <v>41</v>
      </c>
      <c r="B47" s="9"/>
      <c r="C47" s="10" t="s">
        <v>86</v>
      </c>
      <c r="D47" s="10" t="s">
        <v>176</v>
      </c>
      <c r="E47" s="8">
        <v>2.12</v>
      </c>
      <c r="F47" s="8">
        <v>0.6</v>
      </c>
      <c r="G47" s="16">
        <v>2.934</v>
      </c>
      <c r="H47" s="14">
        <v>0.8</v>
      </c>
      <c r="I47" s="16">
        <v>2.134</v>
      </c>
      <c r="J47" s="8" t="s">
        <v>136</v>
      </c>
      <c r="K47" s="8"/>
    </row>
    <row r="48" spans="1:11">
      <c r="A48" s="8">
        <v>42</v>
      </c>
      <c r="B48" s="9"/>
      <c r="C48" s="10" t="s">
        <v>86</v>
      </c>
      <c r="D48" s="10" t="s">
        <v>177</v>
      </c>
      <c r="E48" s="8">
        <v>0.755</v>
      </c>
      <c r="F48" s="8">
        <v>0.5</v>
      </c>
      <c r="G48" s="16">
        <v>2.2113</v>
      </c>
      <c r="H48" s="14">
        <v>0.3</v>
      </c>
      <c r="I48" s="16">
        <v>1.9113</v>
      </c>
      <c r="J48" s="8" t="s">
        <v>136</v>
      </c>
      <c r="K48" s="8"/>
    </row>
    <row r="49" spans="1:11">
      <c r="A49" s="8">
        <v>43</v>
      </c>
      <c r="B49" s="9"/>
      <c r="C49" s="10" t="s">
        <v>86</v>
      </c>
      <c r="D49" s="10" t="s">
        <v>178</v>
      </c>
      <c r="E49" s="8">
        <v>1.234</v>
      </c>
      <c r="F49" s="8">
        <v>0.6</v>
      </c>
      <c r="G49" s="16">
        <v>3.48786260043828</v>
      </c>
      <c r="H49" s="14">
        <v>0.1</v>
      </c>
      <c r="I49" s="16">
        <v>3.38786260043828</v>
      </c>
      <c r="J49" s="8" t="s">
        <v>136</v>
      </c>
      <c r="K49" s="8"/>
    </row>
    <row r="50" spans="1:11">
      <c r="A50" s="8">
        <v>44</v>
      </c>
      <c r="B50" s="9"/>
      <c r="C50" s="10" t="s">
        <v>86</v>
      </c>
      <c r="D50" s="10" t="s">
        <v>179</v>
      </c>
      <c r="E50" s="8">
        <v>0.725</v>
      </c>
      <c r="F50" s="8">
        <v>0.2</v>
      </c>
      <c r="G50" s="16">
        <v>1.52476260043828</v>
      </c>
      <c r="H50" s="14">
        <v>0.9</v>
      </c>
      <c r="I50" s="16">
        <v>0.62476260043828</v>
      </c>
      <c r="J50" s="8" t="s">
        <v>136</v>
      </c>
      <c r="K50" s="8"/>
    </row>
    <row r="51" spans="1:11">
      <c r="A51" s="8">
        <v>45</v>
      </c>
      <c r="B51" s="9"/>
      <c r="C51" s="10" t="s">
        <v>86</v>
      </c>
      <c r="D51" s="10" t="s">
        <v>180</v>
      </c>
      <c r="E51" s="8">
        <v>0.301</v>
      </c>
      <c r="F51" s="8">
        <v>0.1</v>
      </c>
      <c r="G51" s="16">
        <v>0.778</v>
      </c>
      <c r="H51" s="14">
        <v>0.5</v>
      </c>
      <c r="I51" s="16">
        <v>0.278</v>
      </c>
      <c r="J51" s="8" t="s">
        <v>136</v>
      </c>
      <c r="K51" s="8"/>
    </row>
    <row r="52" spans="1:11">
      <c r="A52" s="8">
        <v>46</v>
      </c>
      <c r="B52" s="9"/>
      <c r="C52" s="10" t="s">
        <v>86</v>
      </c>
      <c r="D52" s="10" t="s">
        <v>181</v>
      </c>
      <c r="E52" s="8">
        <v>1.82</v>
      </c>
      <c r="F52" s="8">
        <v>1.5</v>
      </c>
      <c r="G52" s="16">
        <v>7.66915158613958</v>
      </c>
      <c r="H52" s="14">
        <v>0.6</v>
      </c>
      <c r="I52" s="16">
        <v>7.06915158613958</v>
      </c>
      <c r="J52" s="8" t="s">
        <v>136</v>
      </c>
      <c r="K52" s="8"/>
    </row>
    <row r="53" spans="1:11">
      <c r="A53" s="8">
        <v>47</v>
      </c>
      <c r="B53" s="9"/>
      <c r="C53" s="10" t="s">
        <v>86</v>
      </c>
      <c r="D53" s="10" t="s">
        <v>182</v>
      </c>
      <c r="E53" s="8">
        <v>0.644</v>
      </c>
      <c r="F53" s="8">
        <v>0.644</v>
      </c>
      <c r="G53" s="16">
        <v>4.98425158613958</v>
      </c>
      <c r="H53" s="14">
        <v>1</v>
      </c>
      <c r="I53" s="16">
        <v>3.98425158613958</v>
      </c>
      <c r="J53" s="8" t="s">
        <v>136</v>
      </c>
      <c r="K53" s="8"/>
    </row>
    <row r="54" spans="1:11">
      <c r="A54" s="8">
        <v>48</v>
      </c>
      <c r="B54" s="9"/>
      <c r="C54" s="10" t="s">
        <v>86</v>
      </c>
      <c r="D54" s="10" t="s">
        <v>183</v>
      </c>
      <c r="E54" s="8">
        <v>0.484</v>
      </c>
      <c r="F54" s="8">
        <v>0.2</v>
      </c>
      <c r="G54" s="16">
        <v>1.1352</v>
      </c>
      <c r="H54" s="14">
        <v>0.7</v>
      </c>
      <c r="I54" s="16">
        <v>0.4352</v>
      </c>
      <c r="J54" s="8" t="s">
        <v>136</v>
      </c>
      <c r="K54" s="8"/>
    </row>
    <row r="55" spans="1:11">
      <c r="A55" s="8">
        <v>49</v>
      </c>
      <c r="B55" s="9"/>
      <c r="C55" s="10" t="s">
        <v>86</v>
      </c>
      <c r="D55" s="10" t="s">
        <v>184</v>
      </c>
      <c r="E55" s="8">
        <v>1.175</v>
      </c>
      <c r="F55" s="8">
        <v>0.6</v>
      </c>
      <c r="G55" s="16">
        <v>2.702</v>
      </c>
      <c r="H55" s="14">
        <v>0.6</v>
      </c>
      <c r="I55" s="16">
        <v>2.102</v>
      </c>
      <c r="J55" s="8" t="s">
        <v>136</v>
      </c>
      <c r="K55" s="8"/>
    </row>
    <row r="56" spans="1:11">
      <c r="A56" s="8">
        <v>50</v>
      </c>
      <c r="B56" s="9"/>
      <c r="C56" s="10" t="s">
        <v>86</v>
      </c>
      <c r="D56" s="10" t="s">
        <v>185</v>
      </c>
      <c r="E56" s="8">
        <v>1.412</v>
      </c>
      <c r="F56" s="8">
        <v>1</v>
      </c>
      <c r="G56" s="16">
        <v>4.99926260043828</v>
      </c>
      <c r="H56" s="14">
        <v>1</v>
      </c>
      <c r="I56" s="16">
        <v>3.99926260043828</v>
      </c>
      <c r="J56" s="8" t="s">
        <v>136</v>
      </c>
      <c r="K56" s="8"/>
    </row>
    <row r="57" spans="1:11">
      <c r="A57" s="8">
        <v>51</v>
      </c>
      <c r="B57" s="9"/>
      <c r="C57" s="10" t="s">
        <v>86</v>
      </c>
      <c r="D57" s="10" t="s">
        <v>186</v>
      </c>
      <c r="E57" s="8">
        <v>0.536</v>
      </c>
      <c r="F57" s="8">
        <v>0.2</v>
      </c>
      <c r="G57" s="16">
        <v>1.1425</v>
      </c>
      <c r="H57" s="14">
        <v>0.7</v>
      </c>
      <c r="I57" s="16">
        <v>0.4425</v>
      </c>
      <c r="J57" s="8" t="s">
        <v>136</v>
      </c>
      <c r="K57" s="8"/>
    </row>
    <row r="58" spans="1:11">
      <c r="A58" s="8">
        <v>52</v>
      </c>
      <c r="B58" s="9"/>
      <c r="C58" s="10" t="s">
        <v>86</v>
      </c>
      <c r="D58" s="10" t="s">
        <v>187</v>
      </c>
      <c r="E58" s="8">
        <v>2.283</v>
      </c>
      <c r="F58" s="8">
        <v>1.2</v>
      </c>
      <c r="G58" s="16">
        <v>8.99436260043828</v>
      </c>
      <c r="H58" s="14">
        <v>0.4</v>
      </c>
      <c r="I58" s="16">
        <v>8.59436260043828</v>
      </c>
      <c r="J58" s="8" t="s">
        <v>136</v>
      </c>
      <c r="K58" s="8"/>
    </row>
    <row r="59" spans="1:11">
      <c r="A59" s="8">
        <v>53</v>
      </c>
      <c r="B59" s="9"/>
      <c r="C59" s="10" t="s">
        <v>86</v>
      </c>
      <c r="D59" s="10" t="s">
        <v>188</v>
      </c>
      <c r="E59" s="8">
        <v>0.477</v>
      </c>
      <c r="F59" s="8">
        <v>0.2</v>
      </c>
      <c r="G59" s="16">
        <v>1.52476260043828</v>
      </c>
      <c r="H59" s="14">
        <v>0.9</v>
      </c>
      <c r="I59" s="16">
        <v>0.62476260043828</v>
      </c>
      <c r="J59" s="8" t="s">
        <v>136</v>
      </c>
      <c r="K59" s="8"/>
    </row>
    <row r="60" spans="1:11">
      <c r="A60" s="8">
        <v>54</v>
      </c>
      <c r="B60" s="9"/>
      <c r="C60" s="10" t="s">
        <v>86</v>
      </c>
      <c r="D60" s="10" t="s">
        <v>189</v>
      </c>
      <c r="E60" s="8">
        <v>1.324</v>
      </c>
      <c r="F60" s="8">
        <v>0.3</v>
      </c>
      <c r="G60" s="16">
        <v>1.5118</v>
      </c>
      <c r="H60" s="14">
        <v>0.9</v>
      </c>
      <c r="I60" s="16">
        <v>0.6118</v>
      </c>
      <c r="J60" s="8" t="s">
        <v>136</v>
      </c>
      <c r="K60" s="8"/>
    </row>
    <row r="61" spans="1:11">
      <c r="A61" s="8">
        <v>55</v>
      </c>
      <c r="B61" s="9"/>
      <c r="C61" s="10" t="s">
        <v>86</v>
      </c>
      <c r="D61" s="10" t="s">
        <v>190</v>
      </c>
      <c r="E61" s="8">
        <v>0.765</v>
      </c>
      <c r="F61" s="8">
        <v>0.2</v>
      </c>
      <c r="G61" s="16">
        <v>1.52476260043828</v>
      </c>
      <c r="H61" s="14">
        <v>0.9</v>
      </c>
      <c r="I61" s="16">
        <v>0.62476260043828</v>
      </c>
      <c r="J61" s="8" t="s">
        <v>136</v>
      </c>
      <c r="K61" s="8"/>
    </row>
    <row r="62" spans="1:11">
      <c r="A62" s="8">
        <v>56</v>
      </c>
      <c r="B62" s="9"/>
      <c r="C62" s="10" t="s">
        <v>86</v>
      </c>
      <c r="D62" s="10" t="s">
        <v>191</v>
      </c>
      <c r="E62" s="8">
        <v>1.291</v>
      </c>
      <c r="F62" s="8">
        <v>0.2</v>
      </c>
      <c r="G62" s="16">
        <v>1.52476260043828</v>
      </c>
      <c r="H62" s="14">
        <v>0.9</v>
      </c>
      <c r="I62" s="16">
        <v>0.62476260043828</v>
      </c>
      <c r="J62" s="8" t="s">
        <v>136</v>
      </c>
      <c r="K62" s="8"/>
    </row>
    <row r="63" spans="1:11">
      <c r="A63" s="8">
        <v>57</v>
      </c>
      <c r="B63" s="9"/>
      <c r="C63" s="10" t="s">
        <v>86</v>
      </c>
      <c r="D63" s="10" t="s">
        <v>192</v>
      </c>
      <c r="E63" s="8">
        <v>2.074</v>
      </c>
      <c r="F63" s="8">
        <v>1.3</v>
      </c>
      <c r="G63" s="16">
        <v>6.94542520087655</v>
      </c>
      <c r="H63" s="14">
        <v>0.2</v>
      </c>
      <c r="I63" s="16">
        <v>6.74542520087655</v>
      </c>
      <c r="J63" s="8" t="s">
        <v>136</v>
      </c>
      <c r="K63" s="8"/>
    </row>
    <row r="64" spans="1:11">
      <c r="A64" s="8">
        <v>58</v>
      </c>
      <c r="B64" s="9"/>
      <c r="C64" s="10" t="s">
        <v>86</v>
      </c>
      <c r="D64" s="10" t="s">
        <v>193</v>
      </c>
      <c r="E64" s="8">
        <v>1.021</v>
      </c>
      <c r="F64" s="8">
        <v>0.5</v>
      </c>
      <c r="G64" s="16">
        <v>3.03416260043828</v>
      </c>
      <c r="H64" s="14">
        <v>0.8</v>
      </c>
      <c r="I64" s="16">
        <v>2.23416260043828</v>
      </c>
      <c r="J64" s="8" t="s">
        <v>136</v>
      </c>
      <c r="K64" s="8"/>
    </row>
    <row r="65" spans="1:11">
      <c r="A65" s="8">
        <v>59</v>
      </c>
      <c r="B65" s="9"/>
      <c r="C65" s="10" t="s">
        <v>86</v>
      </c>
      <c r="D65" s="10" t="s">
        <v>194</v>
      </c>
      <c r="E65" s="8">
        <v>0.791</v>
      </c>
      <c r="F65" s="8">
        <v>0.2</v>
      </c>
      <c r="G65" s="16">
        <v>1.145</v>
      </c>
      <c r="H65" s="14">
        <v>0.7</v>
      </c>
      <c r="I65" s="16">
        <v>0.445</v>
      </c>
      <c r="J65" s="8" t="s">
        <v>136</v>
      </c>
      <c r="K65" s="8"/>
    </row>
    <row r="66" spans="1:11">
      <c r="A66" s="8">
        <v>60</v>
      </c>
      <c r="B66" s="9"/>
      <c r="C66" s="10" t="s">
        <v>86</v>
      </c>
      <c r="D66" s="10" t="s">
        <v>195</v>
      </c>
      <c r="E66" s="8">
        <v>2.733</v>
      </c>
      <c r="F66" s="8">
        <v>1.6</v>
      </c>
      <c r="G66" s="16">
        <v>7.83342520087655</v>
      </c>
      <c r="H66" s="14">
        <v>0.7</v>
      </c>
      <c r="I66" s="16">
        <v>7.13342520087655</v>
      </c>
      <c r="J66" s="8" t="s">
        <v>136</v>
      </c>
      <c r="K66" s="8"/>
    </row>
    <row r="67" spans="1:11">
      <c r="A67" s="8">
        <v>61</v>
      </c>
      <c r="B67" s="9"/>
      <c r="C67" s="10" t="s">
        <v>86</v>
      </c>
      <c r="D67" s="10" t="s">
        <v>196</v>
      </c>
      <c r="E67" s="8">
        <v>0.65</v>
      </c>
      <c r="F67" s="8">
        <v>0.2</v>
      </c>
      <c r="G67" s="16">
        <v>1.52476260043828</v>
      </c>
      <c r="H67" s="14">
        <v>0.9</v>
      </c>
      <c r="I67" s="16">
        <v>0.62476260043828</v>
      </c>
      <c r="J67" s="8" t="s">
        <v>136</v>
      </c>
      <c r="K67" s="8"/>
    </row>
    <row r="68" spans="1:11">
      <c r="A68" s="8">
        <v>62</v>
      </c>
      <c r="B68" s="9"/>
      <c r="C68" s="10" t="s">
        <v>86</v>
      </c>
      <c r="D68" s="10" t="s">
        <v>197</v>
      </c>
      <c r="E68" s="8">
        <v>0.841</v>
      </c>
      <c r="F68" s="8">
        <v>0.3</v>
      </c>
      <c r="G68" s="16">
        <v>2.31646260043828</v>
      </c>
      <c r="H68" s="14">
        <v>0.4</v>
      </c>
      <c r="I68" s="16">
        <v>1.91646260043828</v>
      </c>
      <c r="J68" s="8" t="s">
        <v>136</v>
      </c>
      <c r="K68" s="8"/>
    </row>
    <row r="69" spans="1:11">
      <c r="A69" s="8">
        <v>63</v>
      </c>
      <c r="B69" s="9"/>
      <c r="C69" s="10" t="s">
        <v>86</v>
      </c>
      <c r="D69" s="10" t="s">
        <v>198</v>
      </c>
      <c r="E69" s="8">
        <v>0.705</v>
      </c>
      <c r="F69" s="8">
        <v>0.3</v>
      </c>
      <c r="G69" s="16">
        <v>1.5036</v>
      </c>
      <c r="H69" s="14">
        <v>0.9</v>
      </c>
      <c r="I69" s="16">
        <v>0.6036</v>
      </c>
      <c r="J69" s="8" t="s">
        <v>136</v>
      </c>
      <c r="K69" s="8"/>
    </row>
    <row r="70" spans="1:11">
      <c r="A70" s="8">
        <v>64</v>
      </c>
      <c r="B70" s="9"/>
      <c r="C70" s="10" t="s">
        <v>86</v>
      </c>
      <c r="D70" s="10" t="s">
        <v>199</v>
      </c>
      <c r="E70" s="8">
        <v>1.128</v>
      </c>
      <c r="F70" s="8">
        <v>0.7</v>
      </c>
      <c r="G70" s="16">
        <v>3.92686260043828</v>
      </c>
      <c r="H70" s="14">
        <v>0.4</v>
      </c>
      <c r="I70" s="16">
        <v>3.52686260043828</v>
      </c>
      <c r="J70" s="8" t="s">
        <v>136</v>
      </c>
      <c r="K70" s="8"/>
    </row>
    <row r="71" spans="1:11">
      <c r="A71" s="8">
        <v>65</v>
      </c>
      <c r="B71" s="9"/>
      <c r="C71" s="10" t="s">
        <v>86</v>
      </c>
      <c r="D71" s="10" t="s">
        <v>200</v>
      </c>
      <c r="E71" s="8">
        <v>3.481</v>
      </c>
      <c r="F71" s="8">
        <v>0.8</v>
      </c>
      <c r="G71" s="16">
        <v>4.41307579306979</v>
      </c>
      <c r="H71" s="14">
        <v>0.6</v>
      </c>
      <c r="I71" s="16">
        <v>3.81307579306979</v>
      </c>
      <c r="J71" s="8" t="s">
        <v>136</v>
      </c>
      <c r="K71" s="8"/>
    </row>
    <row r="72" spans="1:11">
      <c r="A72" s="8">
        <v>66</v>
      </c>
      <c r="B72" s="9"/>
      <c r="C72" s="10" t="s">
        <v>86</v>
      </c>
      <c r="D72" s="10" t="s">
        <v>201</v>
      </c>
      <c r="E72" s="8">
        <v>3.781</v>
      </c>
      <c r="F72" s="8">
        <v>1.9</v>
      </c>
      <c r="G72" s="16">
        <v>11.6597</v>
      </c>
      <c r="H72" s="14">
        <v>1</v>
      </c>
      <c r="I72" s="16">
        <v>10.6597</v>
      </c>
      <c r="J72" s="8" t="s">
        <v>136</v>
      </c>
      <c r="K72" s="8"/>
    </row>
    <row r="73" spans="1:11">
      <c r="A73" s="8">
        <v>67</v>
      </c>
      <c r="B73" s="9"/>
      <c r="C73" s="10" t="s">
        <v>86</v>
      </c>
      <c r="D73" s="10" t="s">
        <v>202</v>
      </c>
      <c r="E73" s="8">
        <v>3.974</v>
      </c>
      <c r="F73" s="8">
        <v>1.6</v>
      </c>
      <c r="G73" s="16">
        <v>9.10612737920938</v>
      </c>
      <c r="H73" s="14">
        <v>0.5</v>
      </c>
      <c r="I73" s="16">
        <v>8.60612737920938</v>
      </c>
      <c r="J73" s="8" t="s">
        <v>136</v>
      </c>
      <c r="K73" s="8"/>
    </row>
    <row r="74" spans="1:11">
      <c r="A74" s="8">
        <v>68</v>
      </c>
      <c r="B74" s="9"/>
      <c r="C74" s="10" t="s">
        <v>86</v>
      </c>
      <c r="D74" s="10" t="s">
        <v>203</v>
      </c>
      <c r="E74" s="8">
        <v>4.101</v>
      </c>
      <c r="F74" s="8">
        <v>2.9</v>
      </c>
      <c r="G74" s="16">
        <v>13.9996115178136</v>
      </c>
      <c r="H74" s="14">
        <v>0.4</v>
      </c>
      <c r="I74" s="16">
        <v>13.5996115178136</v>
      </c>
      <c r="J74" s="8" t="s">
        <v>136</v>
      </c>
      <c r="K74" s="8"/>
    </row>
    <row r="75" spans="1:11">
      <c r="A75" s="8">
        <v>69</v>
      </c>
      <c r="B75" s="9"/>
      <c r="C75" s="10" t="s">
        <v>86</v>
      </c>
      <c r="D75" s="10" t="s">
        <v>204</v>
      </c>
      <c r="E75" s="8">
        <v>1.104</v>
      </c>
      <c r="F75" s="8">
        <v>0.4</v>
      </c>
      <c r="G75" s="16">
        <v>6.5806</v>
      </c>
      <c r="H75" s="14">
        <v>1.6</v>
      </c>
      <c r="I75" s="16">
        <v>4.9806</v>
      </c>
      <c r="J75" s="8" t="s">
        <v>136</v>
      </c>
      <c r="K75" s="8"/>
    </row>
    <row r="76" spans="1:11">
      <c r="A76" s="8">
        <v>70</v>
      </c>
      <c r="B76" s="9"/>
      <c r="C76" s="10" t="s">
        <v>86</v>
      </c>
      <c r="D76" s="10" t="s">
        <v>205</v>
      </c>
      <c r="E76" s="8">
        <v>2.278</v>
      </c>
      <c r="F76" s="8">
        <v>1.5</v>
      </c>
      <c r="G76" s="16">
        <v>9.94732520087655</v>
      </c>
      <c r="H76" s="14">
        <v>1</v>
      </c>
      <c r="I76" s="16">
        <v>8.94732520087655</v>
      </c>
      <c r="J76" s="8" t="s">
        <v>136</v>
      </c>
      <c r="K76" s="8"/>
    </row>
    <row r="77" spans="1:11">
      <c r="A77" s="8">
        <v>71</v>
      </c>
      <c r="B77" s="9"/>
      <c r="C77" s="10" t="s">
        <v>86</v>
      </c>
      <c r="D77" s="10" t="s">
        <v>206</v>
      </c>
      <c r="E77" s="8">
        <v>4.274</v>
      </c>
      <c r="F77" s="8">
        <v>3.6</v>
      </c>
      <c r="G77" s="16">
        <v>20.4773718772827</v>
      </c>
      <c r="H77" s="14">
        <v>0.3</v>
      </c>
      <c r="I77" s="16">
        <v>20.1773718772827</v>
      </c>
      <c r="J77" s="8" t="s">
        <v>136</v>
      </c>
      <c r="K77" s="8"/>
    </row>
    <row r="78" spans="1:11">
      <c r="A78" s="8">
        <v>72</v>
      </c>
      <c r="B78" s="9"/>
      <c r="C78" s="10" t="s">
        <v>86</v>
      </c>
      <c r="D78" s="10" t="s">
        <v>207</v>
      </c>
      <c r="E78" s="8">
        <v>3.767</v>
      </c>
      <c r="F78" s="8">
        <v>1.1</v>
      </c>
      <c r="G78" s="16">
        <v>6.03402520087655</v>
      </c>
      <c r="H78" s="14">
        <v>0.6</v>
      </c>
      <c r="I78" s="16">
        <v>5.43402520087655</v>
      </c>
      <c r="J78" s="8" t="s">
        <v>136</v>
      </c>
      <c r="K78" s="8"/>
    </row>
    <row r="79" spans="1:11">
      <c r="A79" s="8">
        <v>73</v>
      </c>
      <c r="B79" s="9"/>
      <c r="C79" s="10" t="s">
        <v>86</v>
      </c>
      <c r="D79" s="10" t="s">
        <v>208</v>
      </c>
      <c r="E79" s="8">
        <v>1.509</v>
      </c>
      <c r="F79" s="8">
        <v>1.2</v>
      </c>
      <c r="G79" s="16">
        <v>6.09796260043828</v>
      </c>
      <c r="H79" s="14">
        <v>0.7</v>
      </c>
      <c r="I79" s="16">
        <v>5.39796260043828</v>
      </c>
      <c r="J79" s="8" t="s">
        <v>136</v>
      </c>
      <c r="K79" s="8"/>
    </row>
    <row r="80" spans="1:11">
      <c r="A80" s="8">
        <v>74</v>
      </c>
      <c r="B80" s="9"/>
      <c r="C80" s="10" t="s">
        <v>86</v>
      </c>
      <c r="D80" s="10" t="s">
        <v>209</v>
      </c>
      <c r="E80" s="8">
        <v>2.244</v>
      </c>
      <c r="F80" s="8">
        <v>1</v>
      </c>
      <c r="G80" s="16">
        <v>4.94096260043828</v>
      </c>
      <c r="H80" s="14">
        <v>1</v>
      </c>
      <c r="I80" s="16">
        <v>3.94096260043828</v>
      </c>
      <c r="J80" s="8" t="s">
        <v>136</v>
      </c>
      <c r="K80" s="8"/>
    </row>
    <row r="81" spans="1:11">
      <c r="A81" s="8">
        <v>75</v>
      </c>
      <c r="B81" s="9"/>
      <c r="C81" s="10" t="s">
        <v>86</v>
      </c>
      <c r="D81" s="10" t="s">
        <v>210</v>
      </c>
      <c r="E81" s="8">
        <v>7.835</v>
      </c>
      <c r="F81" s="8">
        <v>3.8</v>
      </c>
      <c r="G81" s="16">
        <v>20.4097756026297</v>
      </c>
      <c r="H81" s="14">
        <v>0.2</v>
      </c>
      <c r="I81" s="16">
        <v>20.2097756026297</v>
      </c>
      <c r="J81" s="8" t="s">
        <v>136</v>
      </c>
      <c r="K81" s="8"/>
    </row>
    <row r="82" spans="1:11">
      <c r="A82" s="8">
        <v>76</v>
      </c>
      <c r="B82" s="9"/>
      <c r="C82" s="10" t="s">
        <v>86</v>
      </c>
      <c r="D82" s="10" t="s">
        <v>211</v>
      </c>
      <c r="E82" s="8">
        <v>4.911</v>
      </c>
      <c r="F82" s="8">
        <v>1.8</v>
      </c>
      <c r="G82" s="16">
        <v>13.4319252008766</v>
      </c>
      <c r="H82" s="14">
        <v>0.1</v>
      </c>
      <c r="I82" s="16">
        <v>13.3319252008766</v>
      </c>
      <c r="J82" s="8" t="s">
        <v>136</v>
      </c>
      <c r="K82" s="8"/>
    </row>
    <row r="83" spans="1:11">
      <c r="A83" s="8">
        <v>77</v>
      </c>
      <c r="B83" s="9"/>
      <c r="C83" s="10" t="s">
        <v>86</v>
      </c>
      <c r="D83" s="10" t="s">
        <v>212</v>
      </c>
      <c r="E83" s="8">
        <v>8.862</v>
      </c>
      <c r="F83" s="8">
        <v>4.8</v>
      </c>
      <c r="G83" s="16">
        <v>24.0520392257122</v>
      </c>
      <c r="H83" s="14">
        <v>0.4</v>
      </c>
      <c r="I83" s="16">
        <v>23.6520392257122</v>
      </c>
      <c r="J83" s="8" t="s">
        <v>136</v>
      </c>
      <c r="K83" s="8"/>
    </row>
    <row r="84" spans="1:11">
      <c r="A84" s="8">
        <v>78</v>
      </c>
      <c r="B84" s="9"/>
      <c r="C84" s="10" t="s">
        <v>86</v>
      </c>
      <c r="D84" s="10" t="s">
        <v>213</v>
      </c>
      <c r="E84" s="8">
        <v>6.721</v>
      </c>
      <c r="F84" s="8">
        <v>3.1</v>
      </c>
      <c r="G84" s="16">
        <v>18.6159504017531</v>
      </c>
      <c r="H84" s="14">
        <v>0.2</v>
      </c>
      <c r="I84" s="16">
        <v>18.4159504017531</v>
      </c>
      <c r="J84" s="8" t="s">
        <v>136</v>
      </c>
      <c r="K84" s="8"/>
    </row>
    <row r="85" spans="1:11">
      <c r="A85" s="8">
        <v>79</v>
      </c>
      <c r="B85" s="9"/>
      <c r="C85" s="10" t="s">
        <v>86</v>
      </c>
      <c r="D85" s="10" t="s">
        <v>214</v>
      </c>
      <c r="E85" s="8">
        <v>3.303</v>
      </c>
      <c r="F85" s="8">
        <v>1.2</v>
      </c>
      <c r="G85" s="16">
        <v>5.322</v>
      </c>
      <c r="H85" s="14">
        <v>0.2</v>
      </c>
      <c r="I85" s="16">
        <v>5.122</v>
      </c>
      <c r="J85" s="8" t="s">
        <v>136</v>
      </c>
      <c r="K85" s="8"/>
    </row>
    <row r="86" spans="1:11">
      <c r="A86" s="8">
        <v>80</v>
      </c>
      <c r="B86" s="9"/>
      <c r="C86" s="10" t="s">
        <v>86</v>
      </c>
      <c r="D86" s="10" t="s">
        <v>215</v>
      </c>
      <c r="E86" s="8">
        <v>1.825</v>
      </c>
      <c r="F86" s="8">
        <v>0.6</v>
      </c>
      <c r="G86" s="16">
        <v>4.7447988</v>
      </c>
      <c r="H86" s="14">
        <v>0.8</v>
      </c>
      <c r="I86" s="16">
        <v>3.9447988</v>
      </c>
      <c r="J86" s="8" t="s">
        <v>136</v>
      </c>
      <c r="K86" s="8"/>
    </row>
    <row r="87" spans="1:11">
      <c r="A87" s="8">
        <v>81</v>
      </c>
      <c r="B87" s="9"/>
      <c r="C87" s="10" t="s">
        <v>86</v>
      </c>
      <c r="D87" s="10" t="s">
        <v>216</v>
      </c>
      <c r="E87" s="8">
        <v>1.1</v>
      </c>
      <c r="F87" s="8">
        <v>0.4</v>
      </c>
      <c r="G87" s="16">
        <v>3.1631992</v>
      </c>
      <c r="H87" s="14">
        <v>0.9</v>
      </c>
      <c r="I87" s="16">
        <v>2.2631992</v>
      </c>
      <c r="J87" s="8" t="s">
        <v>136</v>
      </c>
      <c r="K87" s="8"/>
    </row>
    <row r="88" ht="21.6" spans="1:11">
      <c r="A88" s="8">
        <v>82</v>
      </c>
      <c r="B88" s="9"/>
      <c r="C88" s="15" t="s">
        <v>217</v>
      </c>
      <c r="D88" s="15" t="s">
        <v>218</v>
      </c>
      <c r="E88" s="8">
        <v>1.705</v>
      </c>
      <c r="F88" s="8">
        <v>0.25</v>
      </c>
      <c r="G88" s="16">
        <v>3.7643</v>
      </c>
      <c r="H88" s="14">
        <v>1.3</v>
      </c>
      <c r="I88" s="16">
        <v>2.4643</v>
      </c>
      <c r="J88" s="8" t="s">
        <v>136</v>
      </c>
      <c r="K88" s="8"/>
    </row>
    <row r="89" ht="21.6" spans="1:11">
      <c r="A89" s="8">
        <v>83</v>
      </c>
      <c r="B89" s="9"/>
      <c r="C89" s="15" t="s">
        <v>217</v>
      </c>
      <c r="D89" s="15" t="s">
        <v>219</v>
      </c>
      <c r="E89" s="8">
        <v>6.384</v>
      </c>
      <c r="F89" s="8">
        <v>0.76</v>
      </c>
      <c r="G89" s="16">
        <v>11.5455</v>
      </c>
      <c r="H89" s="14">
        <v>1.8</v>
      </c>
      <c r="I89" s="16">
        <v>9.7455</v>
      </c>
      <c r="J89" s="8" t="s">
        <v>136</v>
      </c>
      <c r="K89" s="8"/>
    </row>
    <row r="90" ht="21.6" spans="1:11">
      <c r="A90" s="8">
        <v>84</v>
      </c>
      <c r="B90" s="9"/>
      <c r="C90" s="15" t="s">
        <v>217</v>
      </c>
      <c r="D90" s="15" t="s">
        <v>220</v>
      </c>
      <c r="E90" s="8">
        <v>1.853</v>
      </c>
      <c r="F90" s="8">
        <v>0.4</v>
      </c>
      <c r="G90" s="16">
        <v>5.5195</v>
      </c>
      <c r="H90" s="14">
        <v>1.3</v>
      </c>
      <c r="I90" s="16">
        <v>4.2195</v>
      </c>
      <c r="J90" s="8" t="s">
        <v>136</v>
      </c>
      <c r="K90" s="8"/>
    </row>
    <row r="91" ht="21.6" spans="1:11">
      <c r="A91" s="8">
        <v>85</v>
      </c>
      <c r="B91" s="9"/>
      <c r="C91" s="15" t="s">
        <v>217</v>
      </c>
      <c r="D91" s="15" t="s">
        <v>221</v>
      </c>
      <c r="E91" s="8">
        <v>2.69</v>
      </c>
      <c r="F91" s="8">
        <v>0.325</v>
      </c>
      <c r="G91" s="16">
        <v>4.8766</v>
      </c>
      <c r="H91" s="14">
        <v>0.9</v>
      </c>
      <c r="I91" s="16">
        <v>3.9766</v>
      </c>
      <c r="J91" s="8" t="s">
        <v>136</v>
      </c>
      <c r="K91" s="8"/>
    </row>
    <row r="92" ht="21.6" spans="1:11">
      <c r="A92" s="8">
        <v>86</v>
      </c>
      <c r="B92" s="9"/>
      <c r="C92" s="15" t="s">
        <v>217</v>
      </c>
      <c r="D92" s="15" t="s">
        <v>222</v>
      </c>
      <c r="E92" s="8">
        <v>3.482</v>
      </c>
      <c r="F92" s="8">
        <v>0.6</v>
      </c>
      <c r="G92" s="16">
        <v>7</v>
      </c>
      <c r="H92" s="14">
        <v>0.2</v>
      </c>
      <c r="I92" s="16">
        <v>6.8</v>
      </c>
      <c r="J92" s="8" t="s">
        <v>136</v>
      </c>
      <c r="K92" s="8"/>
    </row>
    <row r="93" ht="21.6" spans="1:11">
      <c r="A93" s="8">
        <v>87</v>
      </c>
      <c r="B93" s="9"/>
      <c r="C93" s="15" t="s">
        <v>217</v>
      </c>
      <c r="D93" s="15" t="s">
        <v>223</v>
      </c>
      <c r="E93" s="8">
        <v>2.963</v>
      </c>
      <c r="F93" s="8">
        <v>0.7</v>
      </c>
      <c r="G93" s="16">
        <v>6.2</v>
      </c>
      <c r="H93" s="14">
        <v>0.7</v>
      </c>
      <c r="I93" s="16">
        <v>5.5</v>
      </c>
      <c r="J93" s="8" t="s">
        <v>136</v>
      </c>
      <c r="K93" s="8"/>
    </row>
    <row r="94" ht="21.6" spans="1:11">
      <c r="A94" s="8">
        <v>88</v>
      </c>
      <c r="B94" s="9"/>
      <c r="C94" s="15" t="s">
        <v>217</v>
      </c>
      <c r="D94" s="15" t="s">
        <v>224</v>
      </c>
      <c r="E94" s="8">
        <v>1.505</v>
      </c>
      <c r="F94" s="8">
        <v>0.3</v>
      </c>
      <c r="G94" s="16">
        <v>2.1</v>
      </c>
      <c r="H94" s="14">
        <v>0.3</v>
      </c>
      <c r="I94" s="16">
        <v>1.8</v>
      </c>
      <c r="J94" s="8" t="s">
        <v>136</v>
      </c>
      <c r="K94" s="8"/>
    </row>
    <row r="95" ht="21.6" spans="1:11">
      <c r="A95" s="8">
        <v>89</v>
      </c>
      <c r="B95" s="9"/>
      <c r="C95" s="15" t="s">
        <v>217</v>
      </c>
      <c r="D95" s="15" t="s">
        <v>225</v>
      </c>
      <c r="E95" s="8">
        <v>4.664</v>
      </c>
      <c r="F95" s="8">
        <v>0.8</v>
      </c>
      <c r="G95" s="16">
        <v>9.7</v>
      </c>
      <c r="H95" s="14">
        <v>0.8</v>
      </c>
      <c r="I95" s="16">
        <v>8.9</v>
      </c>
      <c r="J95" s="8" t="s">
        <v>136</v>
      </c>
      <c r="K95" s="8"/>
    </row>
    <row r="96" ht="21.6" spans="1:11">
      <c r="A96" s="8">
        <v>90</v>
      </c>
      <c r="B96" s="9"/>
      <c r="C96" s="15" t="s">
        <v>217</v>
      </c>
      <c r="D96" s="15" t="s">
        <v>226</v>
      </c>
      <c r="E96" s="8">
        <v>1.568</v>
      </c>
      <c r="F96" s="8">
        <v>0.7</v>
      </c>
      <c r="G96" s="16">
        <v>6.5</v>
      </c>
      <c r="H96" s="14">
        <v>0.9</v>
      </c>
      <c r="I96" s="16">
        <v>5.6</v>
      </c>
      <c r="J96" s="8" t="s">
        <v>136</v>
      </c>
      <c r="K96" s="8"/>
    </row>
    <row r="97" ht="21.6" spans="1:11">
      <c r="A97" s="8">
        <v>91</v>
      </c>
      <c r="B97" s="9"/>
      <c r="C97" s="15" t="s">
        <v>217</v>
      </c>
      <c r="D97" s="15" t="s">
        <v>227</v>
      </c>
      <c r="E97" s="8">
        <v>2.7</v>
      </c>
      <c r="F97" s="8">
        <v>0.7</v>
      </c>
      <c r="G97" s="16">
        <v>6.1</v>
      </c>
      <c r="H97" s="14">
        <v>0.7</v>
      </c>
      <c r="I97" s="16">
        <v>5.4</v>
      </c>
      <c r="J97" s="8" t="s">
        <v>136</v>
      </c>
      <c r="K97" s="8"/>
    </row>
    <row r="98" ht="21.6" spans="1:11">
      <c r="A98" s="8">
        <v>92</v>
      </c>
      <c r="B98" s="9"/>
      <c r="C98" s="15" t="s">
        <v>217</v>
      </c>
      <c r="D98" s="15" t="s">
        <v>228</v>
      </c>
      <c r="E98" s="8">
        <v>2.057</v>
      </c>
      <c r="F98" s="8">
        <v>0.65</v>
      </c>
      <c r="G98" s="16">
        <v>8.2</v>
      </c>
      <c r="H98" s="14">
        <v>0.9</v>
      </c>
      <c r="I98" s="16">
        <v>7.3</v>
      </c>
      <c r="J98" s="8" t="s">
        <v>136</v>
      </c>
      <c r="K98" s="8"/>
    </row>
    <row r="99" ht="21.6" spans="1:11">
      <c r="A99" s="8">
        <v>93</v>
      </c>
      <c r="B99" s="9"/>
      <c r="C99" s="15" t="s">
        <v>217</v>
      </c>
      <c r="D99" s="15" t="s">
        <v>229</v>
      </c>
      <c r="E99" s="8">
        <v>1.715</v>
      </c>
      <c r="F99" s="8">
        <v>0.6</v>
      </c>
      <c r="G99" s="16">
        <v>1.7</v>
      </c>
      <c r="H99" s="14">
        <v>0</v>
      </c>
      <c r="I99" s="16">
        <v>1.7</v>
      </c>
      <c r="J99" s="8" t="s">
        <v>136</v>
      </c>
      <c r="K99" s="8"/>
    </row>
    <row r="100" ht="21.6" spans="1:11">
      <c r="A100" s="8">
        <v>94</v>
      </c>
      <c r="B100" s="9"/>
      <c r="C100" s="15" t="s">
        <v>217</v>
      </c>
      <c r="D100" s="15" t="s">
        <v>230</v>
      </c>
      <c r="E100" s="8">
        <v>0.988</v>
      </c>
      <c r="F100" s="8">
        <v>0.3</v>
      </c>
      <c r="G100" s="16">
        <v>3.7</v>
      </c>
      <c r="H100" s="14">
        <v>0.2</v>
      </c>
      <c r="I100" s="16">
        <v>3.5</v>
      </c>
      <c r="J100" s="8" t="s">
        <v>136</v>
      </c>
      <c r="K100" s="8"/>
    </row>
    <row r="101" ht="21.6" spans="1:11">
      <c r="A101" s="8">
        <v>95</v>
      </c>
      <c r="B101" s="9"/>
      <c r="C101" s="15" t="s">
        <v>217</v>
      </c>
      <c r="D101" s="15" t="s">
        <v>231</v>
      </c>
      <c r="E101" s="8">
        <v>6.716</v>
      </c>
      <c r="F101" s="8">
        <v>0.8</v>
      </c>
      <c r="G101" s="16">
        <v>18.2</v>
      </c>
      <c r="H101" s="14">
        <v>2.2</v>
      </c>
      <c r="I101" s="16">
        <v>16</v>
      </c>
      <c r="J101" s="8" t="s">
        <v>136</v>
      </c>
      <c r="K101" s="8"/>
    </row>
    <row r="102" ht="21.6" spans="1:11">
      <c r="A102" s="8">
        <v>96</v>
      </c>
      <c r="B102" s="9"/>
      <c r="C102" s="15" t="s">
        <v>217</v>
      </c>
      <c r="D102" s="15" t="s">
        <v>232</v>
      </c>
      <c r="E102" s="8">
        <v>6.128</v>
      </c>
      <c r="F102" s="8">
        <v>1.264</v>
      </c>
      <c r="G102" s="16">
        <v>8</v>
      </c>
      <c r="H102" s="14">
        <v>0.8</v>
      </c>
      <c r="I102" s="16">
        <v>7.2</v>
      </c>
      <c r="J102" s="8" t="s">
        <v>136</v>
      </c>
      <c r="K102" s="8"/>
    </row>
    <row r="103" ht="21.6" spans="1:11">
      <c r="A103" s="8">
        <v>97</v>
      </c>
      <c r="B103" s="9"/>
      <c r="C103" s="15" t="s">
        <v>217</v>
      </c>
      <c r="D103" s="15" t="s">
        <v>233</v>
      </c>
      <c r="E103" s="8">
        <v>6.531</v>
      </c>
      <c r="F103" s="8">
        <v>0.67</v>
      </c>
      <c r="G103" s="16">
        <v>13.1</v>
      </c>
      <c r="H103" s="14">
        <v>2</v>
      </c>
      <c r="I103" s="16">
        <v>11.1</v>
      </c>
      <c r="J103" s="8" t="s">
        <v>136</v>
      </c>
      <c r="K103" s="8"/>
    </row>
    <row r="104" ht="21.6" spans="1:11">
      <c r="A104" s="8">
        <v>98</v>
      </c>
      <c r="B104" s="9"/>
      <c r="C104" s="15" t="s">
        <v>217</v>
      </c>
      <c r="D104" s="15" t="s">
        <v>234</v>
      </c>
      <c r="E104" s="8">
        <v>1.831</v>
      </c>
      <c r="F104" s="8">
        <v>0.94</v>
      </c>
      <c r="G104" s="16">
        <v>12.1</v>
      </c>
      <c r="H104" s="14">
        <v>1.3</v>
      </c>
      <c r="I104" s="16">
        <v>10.8</v>
      </c>
      <c r="J104" s="8" t="s">
        <v>136</v>
      </c>
      <c r="K104" s="8"/>
    </row>
    <row r="105" ht="21.6" spans="1:11">
      <c r="A105" s="8">
        <v>99</v>
      </c>
      <c r="B105" s="9"/>
      <c r="C105" s="15" t="s">
        <v>217</v>
      </c>
      <c r="D105" s="15" t="s">
        <v>235</v>
      </c>
      <c r="E105" s="8">
        <v>2.792</v>
      </c>
      <c r="F105" s="8">
        <v>0.85</v>
      </c>
      <c r="G105" s="16">
        <v>6.3</v>
      </c>
      <c r="H105" s="14">
        <v>0.8</v>
      </c>
      <c r="I105" s="16">
        <v>5.5</v>
      </c>
      <c r="J105" s="8" t="s">
        <v>136</v>
      </c>
      <c r="K105" s="8"/>
    </row>
    <row r="106" ht="21.6" spans="1:11">
      <c r="A106" s="8">
        <v>100</v>
      </c>
      <c r="B106" s="9"/>
      <c r="C106" s="15" t="s">
        <v>217</v>
      </c>
      <c r="D106" s="15" t="s">
        <v>236</v>
      </c>
      <c r="E106" s="8">
        <v>0.503</v>
      </c>
      <c r="F106" s="8">
        <v>0.4</v>
      </c>
      <c r="G106" s="16">
        <v>4.9</v>
      </c>
      <c r="H106" s="14">
        <v>0.9</v>
      </c>
      <c r="I106" s="16">
        <v>4</v>
      </c>
      <c r="J106" s="8" t="s">
        <v>136</v>
      </c>
      <c r="K106" s="8"/>
    </row>
    <row r="107" ht="21.6" spans="1:11">
      <c r="A107" s="8">
        <v>101</v>
      </c>
      <c r="B107" s="9"/>
      <c r="C107" s="15" t="s">
        <v>217</v>
      </c>
      <c r="D107" s="15" t="s">
        <v>237</v>
      </c>
      <c r="E107" s="8">
        <v>0.647</v>
      </c>
      <c r="F107" s="8">
        <v>0.3</v>
      </c>
      <c r="G107" s="16">
        <v>2.1</v>
      </c>
      <c r="H107" s="14">
        <v>0.3</v>
      </c>
      <c r="I107" s="16">
        <v>1.8</v>
      </c>
      <c r="J107" s="8" t="s">
        <v>136</v>
      </c>
      <c r="K107" s="8"/>
    </row>
    <row r="108" ht="21.6" spans="1:11">
      <c r="A108" s="8">
        <v>102</v>
      </c>
      <c r="B108" s="9"/>
      <c r="C108" s="15" t="s">
        <v>217</v>
      </c>
      <c r="D108" s="15" t="s">
        <v>238</v>
      </c>
      <c r="E108" s="8">
        <v>6.6</v>
      </c>
      <c r="F108" s="8">
        <v>0.8</v>
      </c>
      <c r="G108" s="16">
        <v>10.2885</v>
      </c>
      <c r="H108" s="14">
        <v>1.2</v>
      </c>
      <c r="I108" s="16">
        <v>9.0885</v>
      </c>
      <c r="J108" s="8" t="s">
        <v>136</v>
      </c>
      <c r="K108" s="8"/>
    </row>
    <row r="109" ht="21.6" spans="1:11">
      <c r="A109" s="8">
        <v>103</v>
      </c>
      <c r="B109" s="9"/>
      <c r="C109" s="15" t="s">
        <v>217</v>
      </c>
      <c r="D109" s="15" t="s">
        <v>239</v>
      </c>
      <c r="E109" s="8">
        <v>2.881</v>
      </c>
      <c r="F109" s="8">
        <v>0.654</v>
      </c>
      <c r="G109" s="16">
        <v>6.3302</v>
      </c>
      <c r="H109" s="14">
        <v>0.8</v>
      </c>
      <c r="I109" s="16">
        <v>5.5302</v>
      </c>
      <c r="J109" s="8" t="s">
        <v>136</v>
      </c>
      <c r="K109" s="8"/>
    </row>
    <row r="110" ht="21.6" spans="1:11">
      <c r="A110" s="8">
        <v>104</v>
      </c>
      <c r="B110" s="9"/>
      <c r="C110" s="15" t="s">
        <v>217</v>
      </c>
      <c r="D110" s="15" t="s">
        <v>240</v>
      </c>
      <c r="E110" s="8">
        <v>1.49</v>
      </c>
      <c r="F110" s="8">
        <v>0.35</v>
      </c>
      <c r="G110" s="16">
        <v>2.9</v>
      </c>
      <c r="H110" s="14">
        <v>0.7</v>
      </c>
      <c r="I110" s="16">
        <v>2.2</v>
      </c>
      <c r="J110" s="8" t="s">
        <v>136</v>
      </c>
      <c r="K110" s="8"/>
    </row>
    <row r="111" ht="21.6" spans="1:11">
      <c r="A111" s="8">
        <v>105</v>
      </c>
      <c r="B111" s="9"/>
      <c r="C111" s="15" t="s">
        <v>217</v>
      </c>
      <c r="D111" s="15" t="s">
        <v>241</v>
      </c>
      <c r="E111" s="8">
        <v>5.496</v>
      </c>
      <c r="F111" s="8">
        <v>1</v>
      </c>
      <c r="G111" s="16">
        <v>12.0791</v>
      </c>
      <c r="H111" s="14">
        <v>0.2</v>
      </c>
      <c r="I111" s="16">
        <v>11.8791</v>
      </c>
      <c r="J111" s="8" t="s">
        <v>136</v>
      </c>
      <c r="K111" s="8"/>
    </row>
    <row r="112" ht="21.6" spans="1:11">
      <c r="A112" s="8">
        <v>106</v>
      </c>
      <c r="B112" s="9"/>
      <c r="C112" s="15" t="s">
        <v>217</v>
      </c>
      <c r="D112" s="15" t="s">
        <v>242</v>
      </c>
      <c r="E112" s="8">
        <v>1.758</v>
      </c>
      <c r="F112" s="8">
        <v>1</v>
      </c>
      <c r="G112" s="16">
        <v>3.7</v>
      </c>
      <c r="H112" s="14">
        <v>0.2</v>
      </c>
      <c r="I112" s="16">
        <v>3.5</v>
      </c>
      <c r="J112" s="8" t="s">
        <v>136</v>
      </c>
      <c r="K112" s="8"/>
    </row>
    <row r="113" ht="21.6" spans="1:11">
      <c r="A113" s="8">
        <v>107</v>
      </c>
      <c r="B113" s="9"/>
      <c r="C113" s="15" t="s">
        <v>217</v>
      </c>
      <c r="D113" s="15" t="s">
        <v>243</v>
      </c>
      <c r="E113" s="8">
        <v>4.5</v>
      </c>
      <c r="F113" s="8">
        <v>0.75</v>
      </c>
      <c r="G113" s="16">
        <v>15.1</v>
      </c>
      <c r="H113" s="14">
        <v>1.8</v>
      </c>
      <c r="I113" s="16">
        <v>13.3</v>
      </c>
      <c r="J113" s="8" t="s">
        <v>136</v>
      </c>
      <c r="K113" s="8"/>
    </row>
    <row r="114" ht="21.6" spans="1:11">
      <c r="A114" s="8">
        <v>108</v>
      </c>
      <c r="B114" s="9"/>
      <c r="C114" s="15" t="s">
        <v>217</v>
      </c>
      <c r="D114" s="15" t="s">
        <v>244</v>
      </c>
      <c r="E114" s="8">
        <v>2.231</v>
      </c>
      <c r="F114" s="8">
        <v>0.6</v>
      </c>
      <c r="G114" s="16">
        <v>9.2716</v>
      </c>
      <c r="H114" s="14">
        <v>1.4</v>
      </c>
      <c r="I114" s="16">
        <v>7.8716</v>
      </c>
      <c r="J114" s="8" t="s">
        <v>136</v>
      </c>
      <c r="K114" s="8"/>
    </row>
    <row r="115" ht="21.6" spans="1:11">
      <c r="A115" s="8">
        <v>109</v>
      </c>
      <c r="B115" s="9"/>
      <c r="C115" s="15" t="s">
        <v>217</v>
      </c>
      <c r="D115" s="15" t="s">
        <v>245</v>
      </c>
      <c r="E115" s="8">
        <v>2.311</v>
      </c>
      <c r="F115" s="8">
        <v>0.9</v>
      </c>
      <c r="G115" s="16">
        <v>9.0463</v>
      </c>
      <c r="H115" s="14">
        <v>0.4</v>
      </c>
      <c r="I115" s="16">
        <v>8.6463</v>
      </c>
      <c r="J115" s="8" t="s">
        <v>136</v>
      </c>
      <c r="K115" s="8"/>
    </row>
    <row r="116" ht="21.6" spans="1:11">
      <c r="A116" s="8">
        <v>110</v>
      </c>
      <c r="B116" s="9"/>
      <c r="C116" s="15" t="s">
        <v>217</v>
      </c>
      <c r="D116" s="15" t="s">
        <v>246</v>
      </c>
      <c r="E116" s="8">
        <v>4.058</v>
      </c>
      <c r="F116" s="8">
        <v>1.65</v>
      </c>
      <c r="G116" s="16">
        <v>21.6987</v>
      </c>
      <c r="H116" s="14">
        <v>2</v>
      </c>
      <c r="I116" s="16">
        <v>19.6987</v>
      </c>
      <c r="J116" s="8" t="s">
        <v>136</v>
      </c>
      <c r="K116" s="8"/>
    </row>
    <row r="117" ht="21.6" spans="1:11">
      <c r="A117" s="8">
        <v>111</v>
      </c>
      <c r="B117" s="9"/>
      <c r="C117" s="15" t="s">
        <v>217</v>
      </c>
      <c r="D117" s="15" t="s">
        <v>247</v>
      </c>
      <c r="E117" s="8">
        <v>2.604</v>
      </c>
      <c r="F117" s="8">
        <v>0.4</v>
      </c>
      <c r="G117" s="16">
        <v>3.2419</v>
      </c>
      <c r="H117" s="14">
        <v>0.9</v>
      </c>
      <c r="I117" s="16">
        <v>2.3419</v>
      </c>
      <c r="J117" s="8" t="s">
        <v>136</v>
      </c>
      <c r="K117" s="8"/>
    </row>
    <row r="118" ht="21.6" spans="1:11">
      <c r="A118" s="8">
        <v>112</v>
      </c>
      <c r="B118" s="9"/>
      <c r="C118" s="15" t="s">
        <v>217</v>
      </c>
      <c r="D118" s="15" t="s">
        <v>248</v>
      </c>
      <c r="E118" s="8">
        <v>2.798</v>
      </c>
      <c r="F118" s="8">
        <v>0.4</v>
      </c>
      <c r="G118" s="16">
        <v>3.9</v>
      </c>
      <c r="H118" s="14">
        <v>0.3</v>
      </c>
      <c r="I118" s="16">
        <v>3.6</v>
      </c>
      <c r="J118" s="8" t="s">
        <v>136</v>
      </c>
      <c r="K118" s="8"/>
    </row>
    <row r="119" ht="21.6" spans="1:11">
      <c r="A119" s="8">
        <v>113</v>
      </c>
      <c r="B119" s="9"/>
      <c r="C119" s="15" t="s">
        <v>217</v>
      </c>
      <c r="D119" s="15" t="s">
        <v>249</v>
      </c>
      <c r="E119" s="8">
        <v>2.828</v>
      </c>
      <c r="F119" s="8">
        <v>0.5</v>
      </c>
      <c r="G119" s="16">
        <v>6.5164</v>
      </c>
      <c r="H119" s="14">
        <v>0.9</v>
      </c>
      <c r="I119" s="16">
        <v>5.6164</v>
      </c>
      <c r="J119" s="8" t="s">
        <v>136</v>
      </c>
      <c r="K119" s="8"/>
    </row>
    <row r="120" ht="21.6" spans="1:11">
      <c r="A120" s="8">
        <v>114</v>
      </c>
      <c r="B120" s="9"/>
      <c r="C120" s="15" t="s">
        <v>217</v>
      </c>
      <c r="D120" s="15" t="s">
        <v>250</v>
      </c>
      <c r="E120" s="8">
        <v>1.864</v>
      </c>
      <c r="F120" s="8">
        <v>0.7</v>
      </c>
      <c r="G120" s="16">
        <v>9.0722</v>
      </c>
      <c r="H120" s="14">
        <v>1.4</v>
      </c>
      <c r="I120" s="16">
        <v>7.6722</v>
      </c>
      <c r="J120" s="8" t="s">
        <v>136</v>
      </c>
      <c r="K120" s="8"/>
    </row>
    <row r="121" ht="21.6" spans="1:11">
      <c r="A121" s="8">
        <v>115</v>
      </c>
      <c r="B121" s="9"/>
      <c r="C121" s="15" t="s">
        <v>217</v>
      </c>
      <c r="D121" s="15" t="s">
        <v>251</v>
      </c>
      <c r="E121" s="8">
        <v>9.628</v>
      </c>
      <c r="F121" s="8">
        <v>0.9</v>
      </c>
      <c r="G121" s="16">
        <v>18.7</v>
      </c>
      <c r="H121" s="14">
        <v>2.1</v>
      </c>
      <c r="I121" s="16">
        <v>16.6</v>
      </c>
      <c r="J121" s="8" t="s">
        <v>136</v>
      </c>
      <c r="K121" s="8"/>
    </row>
    <row r="122" ht="21.6" spans="1:11">
      <c r="A122" s="8">
        <v>116</v>
      </c>
      <c r="B122" s="9"/>
      <c r="C122" s="15" t="s">
        <v>217</v>
      </c>
      <c r="D122" s="15" t="s">
        <v>252</v>
      </c>
      <c r="E122" s="8">
        <v>1.748</v>
      </c>
      <c r="F122" s="8">
        <v>1.35</v>
      </c>
      <c r="G122" s="16">
        <v>4.2</v>
      </c>
      <c r="H122" s="14">
        <v>0.5</v>
      </c>
      <c r="I122" s="16">
        <v>3.7</v>
      </c>
      <c r="J122" s="8" t="s">
        <v>136</v>
      </c>
      <c r="K122" s="8"/>
    </row>
    <row r="123" ht="21.6" spans="1:11">
      <c r="A123" s="8">
        <v>117</v>
      </c>
      <c r="B123" s="9"/>
      <c r="C123" s="15" t="s">
        <v>217</v>
      </c>
      <c r="D123" s="15" t="s">
        <v>253</v>
      </c>
      <c r="E123" s="8">
        <v>2.093</v>
      </c>
      <c r="F123" s="8">
        <v>0.6</v>
      </c>
      <c r="G123" s="16">
        <v>6.2</v>
      </c>
      <c r="H123" s="14">
        <v>0.7</v>
      </c>
      <c r="I123" s="16">
        <v>5.5</v>
      </c>
      <c r="J123" s="8" t="s">
        <v>136</v>
      </c>
      <c r="K123" s="8"/>
    </row>
    <row r="124" ht="21.6" spans="1:11">
      <c r="A124" s="8">
        <v>118</v>
      </c>
      <c r="B124" s="9"/>
      <c r="C124" s="15" t="s">
        <v>217</v>
      </c>
      <c r="D124" s="15" t="s">
        <v>254</v>
      </c>
      <c r="E124" s="8">
        <v>2.574</v>
      </c>
      <c r="F124" s="8">
        <v>0.75</v>
      </c>
      <c r="G124" s="16">
        <v>3.2</v>
      </c>
      <c r="H124" s="14">
        <v>0.9</v>
      </c>
      <c r="I124" s="16">
        <v>2.3</v>
      </c>
      <c r="J124" s="8" t="s">
        <v>136</v>
      </c>
      <c r="K124" s="8"/>
    </row>
    <row r="125" ht="21.6" spans="1:11">
      <c r="A125" s="8">
        <v>119</v>
      </c>
      <c r="B125" s="9"/>
      <c r="C125" s="15" t="s">
        <v>217</v>
      </c>
      <c r="D125" s="15" t="s">
        <v>255</v>
      </c>
      <c r="E125" s="8">
        <v>3.299</v>
      </c>
      <c r="F125" s="8">
        <v>0.76</v>
      </c>
      <c r="G125" s="16">
        <v>5.3</v>
      </c>
      <c r="H125" s="14">
        <v>0.2</v>
      </c>
      <c r="I125" s="16">
        <v>5.1</v>
      </c>
      <c r="J125" s="8" t="s">
        <v>136</v>
      </c>
      <c r="K125" s="8"/>
    </row>
    <row r="126" ht="21.6" spans="1:11">
      <c r="A126" s="8">
        <v>120</v>
      </c>
      <c r="B126" s="9"/>
      <c r="C126" s="15" t="s">
        <v>217</v>
      </c>
      <c r="D126" s="15" t="s">
        <v>256</v>
      </c>
      <c r="E126" s="8">
        <v>3.21</v>
      </c>
      <c r="F126" s="8">
        <v>0.25</v>
      </c>
      <c r="G126" s="16">
        <v>8.1</v>
      </c>
      <c r="H126" s="14">
        <v>1.3</v>
      </c>
      <c r="I126" s="16">
        <v>6.8</v>
      </c>
      <c r="J126" s="8" t="s">
        <v>136</v>
      </c>
      <c r="K126" s="8"/>
    </row>
    <row r="127" ht="21.6" spans="1:11">
      <c r="A127" s="8">
        <v>121</v>
      </c>
      <c r="B127" s="9"/>
      <c r="C127" s="15" t="s">
        <v>217</v>
      </c>
      <c r="D127" s="15" t="s">
        <v>257</v>
      </c>
      <c r="E127" s="8">
        <v>2.809</v>
      </c>
      <c r="F127" s="8">
        <v>0.7</v>
      </c>
      <c r="G127" s="16">
        <v>7</v>
      </c>
      <c r="H127" s="14">
        <v>0.2</v>
      </c>
      <c r="I127" s="16">
        <v>6.8</v>
      </c>
      <c r="J127" s="8" t="s">
        <v>136</v>
      </c>
      <c r="K127" s="8"/>
    </row>
    <row r="128" ht="21.6" spans="1:11">
      <c r="A128" s="8">
        <v>122</v>
      </c>
      <c r="B128" s="9"/>
      <c r="C128" s="15" t="s">
        <v>217</v>
      </c>
      <c r="D128" s="15" t="s">
        <v>258</v>
      </c>
      <c r="E128" s="8">
        <v>5.331</v>
      </c>
      <c r="F128" s="8">
        <v>0.69</v>
      </c>
      <c r="G128" s="16">
        <v>10.3</v>
      </c>
      <c r="H128" s="14">
        <v>2.2</v>
      </c>
      <c r="I128" s="16">
        <v>8.1</v>
      </c>
      <c r="J128" s="8" t="s">
        <v>136</v>
      </c>
      <c r="K128" s="8"/>
    </row>
    <row r="129" ht="21.6" spans="1:11">
      <c r="A129" s="8">
        <v>123</v>
      </c>
      <c r="B129" s="9"/>
      <c r="C129" s="15" t="s">
        <v>217</v>
      </c>
      <c r="D129" s="15" t="s">
        <v>259</v>
      </c>
      <c r="E129" s="8">
        <v>1.72</v>
      </c>
      <c r="F129" s="8">
        <v>0.5</v>
      </c>
      <c r="G129" s="16">
        <v>5.7</v>
      </c>
      <c r="H129" s="14">
        <v>0.4</v>
      </c>
      <c r="I129" s="16">
        <v>5.3</v>
      </c>
      <c r="J129" s="8" t="s">
        <v>136</v>
      </c>
      <c r="K129" s="8"/>
    </row>
    <row r="130" ht="21.6" spans="1:11">
      <c r="A130" s="8">
        <v>124</v>
      </c>
      <c r="B130" s="9"/>
      <c r="C130" s="15" t="s">
        <v>217</v>
      </c>
      <c r="D130" s="15" t="s">
        <v>260</v>
      </c>
      <c r="E130" s="8">
        <v>1.569</v>
      </c>
      <c r="F130" s="8">
        <v>0.7</v>
      </c>
      <c r="G130" s="16">
        <v>3.3</v>
      </c>
      <c r="H130" s="14">
        <v>1</v>
      </c>
      <c r="I130" s="16">
        <v>2.3</v>
      </c>
      <c r="J130" s="8" t="s">
        <v>136</v>
      </c>
      <c r="K130" s="8"/>
    </row>
    <row r="131" ht="21.6" spans="1:11">
      <c r="A131" s="8">
        <v>125</v>
      </c>
      <c r="B131" s="9"/>
      <c r="C131" s="15" t="s">
        <v>217</v>
      </c>
      <c r="D131" s="15" t="s">
        <v>261</v>
      </c>
      <c r="E131" s="8">
        <v>1.827</v>
      </c>
      <c r="F131" s="8">
        <v>0.7</v>
      </c>
      <c r="G131" s="16">
        <v>3.7</v>
      </c>
      <c r="H131" s="14">
        <v>0.2</v>
      </c>
      <c r="I131" s="16">
        <v>3.5</v>
      </c>
      <c r="J131" s="8" t="s">
        <v>136</v>
      </c>
      <c r="K131" s="8"/>
    </row>
    <row r="132" ht="21.6" spans="1:11">
      <c r="A132" s="8">
        <v>126</v>
      </c>
      <c r="B132" s="9"/>
      <c r="C132" s="15" t="s">
        <v>217</v>
      </c>
      <c r="D132" s="15" t="s">
        <v>262</v>
      </c>
      <c r="E132" s="8">
        <v>1.903</v>
      </c>
      <c r="F132" s="8">
        <v>0.5</v>
      </c>
      <c r="G132" s="16">
        <v>5</v>
      </c>
      <c r="H132" s="14">
        <v>0</v>
      </c>
      <c r="I132" s="16">
        <v>5</v>
      </c>
      <c r="J132" s="8" t="s">
        <v>136</v>
      </c>
      <c r="K132" s="8"/>
    </row>
    <row r="133" ht="21.6" spans="1:11">
      <c r="A133" s="8">
        <v>127</v>
      </c>
      <c r="B133" s="9"/>
      <c r="C133" s="15" t="s">
        <v>217</v>
      </c>
      <c r="D133" s="15" t="s">
        <v>263</v>
      </c>
      <c r="E133" s="8">
        <v>2.05</v>
      </c>
      <c r="F133" s="8">
        <v>0.45</v>
      </c>
      <c r="G133" s="16">
        <v>5</v>
      </c>
      <c r="H133" s="14">
        <v>0</v>
      </c>
      <c r="I133" s="16">
        <v>5</v>
      </c>
      <c r="J133" s="8" t="s">
        <v>136</v>
      </c>
      <c r="K133" s="8"/>
    </row>
    <row r="134" ht="21.6" spans="1:11">
      <c r="A134" s="8">
        <v>128</v>
      </c>
      <c r="B134" s="9"/>
      <c r="C134" s="15" t="s">
        <v>217</v>
      </c>
      <c r="D134" s="15" t="s">
        <v>264</v>
      </c>
      <c r="E134" s="8">
        <v>2.549</v>
      </c>
      <c r="F134" s="8">
        <v>0.4</v>
      </c>
      <c r="G134" s="16">
        <v>5.7</v>
      </c>
      <c r="H134" s="14">
        <v>1.4</v>
      </c>
      <c r="I134" s="16">
        <v>4.3</v>
      </c>
      <c r="J134" s="8" t="s">
        <v>136</v>
      </c>
      <c r="K134" s="8"/>
    </row>
    <row r="135" ht="21.6" spans="1:11">
      <c r="A135" s="8">
        <v>129</v>
      </c>
      <c r="B135" s="9"/>
      <c r="C135" s="15" t="s">
        <v>217</v>
      </c>
      <c r="D135" s="15" t="s">
        <v>265</v>
      </c>
      <c r="E135" s="8">
        <v>1.183</v>
      </c>
      <c r="F135" s="8">
        <v>0.25</v>
      </c>
      <c r="G135" s="16">
        <v>3.1</v>
      </c>
      <c r="H135" s="14">
        <v>0.9</v>
      </c>
      <c r="I135" s="16">
        <v>2.2</v>
      </c>
      <c r="J135" s="8" t="s">
        <v>136</v>
      </c>
      <c r="K135" s="8"/>
    </row>
    <row r="136" ht="21.6" spans="1:11">
      <c r="A136" s="8">
        <v>130</v>
      </c>
      <c r="B136" s="9"/>
      <c r="C136" s="15" t="s">
        <v>217</v>
      </c>
      <c r="D136" s="15" t="s">
        <v>266</v>
      </c>
      <c r="E136" s="8">
        <v>1.07</v>
      </c>
      <c r="F136" s="8">
        <v>0.16</v>
      </c>
      <c r="G136" s="16">
        <v>2.1</v>
      </c>
      <c r="H136" s="14">
        <v>0.3</v>
      </c>
      <c r="I136" s="16">
        <v>1.8</v>
      </c>
      <c r="J136" s="8" t="s">
        <v>136</v>
      </c>
      <c r="K136" s="8"/>
    </row>
    <row r="137" ht="21.6" spans="1:11">
      <c r="A137" s="8">
        <v>131</v>
      </c>
      <c r="B137" s="9"/>
      <c r="C137" s="15" t="s">
        <v>217</v>
      </c>
      <c r="D137" s="15" t="s">
        <v>267</v>
      </c>
      <c r="E137" s="8">
        <v>2.31</v>
      </c>
      <c r="F137" s="8">
        <v>0.61</v>
      </c>
      <c r="G137" s="16">
        <v>7.6</v>
      </c>
      <c r="H137" s="14">
        <v>0.6</v>
      </c>
      <c r="I137" s="16">
        <v>7</v>
      </c>
      <c r="J137" s="8" t="s">
        <v>136</v>
      </c>
      <c r="K137" s="8"/>
    </row>
    <row r="138" ht="21.6" spans="1:11">
      <c r="A138" s="8">
        <v>132</v>
      </c>
      <c r="B138" s="9"/>
      <c r="C138" s="15" t="s">
        <v>217</v>
      </c>
      <c r="D138" s="15" t="s">
        <v>268</v>
      </c>
      <c r="E138" s="8">
        <v>2.4</v>
      </c>
      <c r="F138" s="8">
        <v>0.6</v>
      </c>
      <c r="G138" s="16">
        <v>8.7</v>
      </c>
      <c r="H138" s="14">
        <v>1.2</v>
      </c>
      <c r="I138" s="16">
        <v>7.5</v>
      </c>
      <c r="J138" s="8" t="s">
        <v>136</v>
      </c>
      <c r="K138" s="8"/>
    </row>
    <row r="139" ht="21.6" spans="1:11">
      <c r="A139" s="8">
        <v>133</v>
      </c>
      <c r="B139" s="9"/>
      <c r="C139" s="15" t="s">
        <v>217</v>
      </c>
      <c r="D139" s="15" t="s">
        <v>269</v>
      </c>
      <c r="E139" s="8">
        <v>2.6</v>
      </c>
      <c r="F139" s="8">
        <v>0.3</v>
      </c>
      <c r="G139" s="16">
        <v>4.1</v>
      </c>
      <c r="H139" s="14">
        <v>0.5</v>
      </c>
      <c r="I139" s="16">
        <v>3.6</v>
      </c>
      <c r="J139" s="8" t="s">
        <v>136</v>
      </c>
      <c r="K139" s="8"/>
    </row>
    <row r="140" ht="21.6" spans="1:11">
      <c r="A140" s="8">
        <v>134</v>
      </c>
      <c r="B140" s="9"/>
      <c r="C140" s="15" t="s">
        <v>217</v>
      </c>
      <c r="D140" s="15" t="s">
        <v>270</v>
      </c>
      <c r="E140" s="8">
        <v>1.239</v>
      </c>
      <c r="F140" s="8">
        <v>0.21</v>
      </c>
      <c r="G140" s="16">
        <v>2.5</v>
      </c>
      <c r="H140" s="14">
        <v>0.5</v>
      </c>
      <c r="I140" s="16">
        <v>2</v>
      </c>
      <c r="J140" s="8" t="s">
        <v>136</v>
      </c>
      <c r="K140" s="8"/>
    </row>
    <row r="141" ht="21.6" spans="1:11">
      <c r="A141" s="8">
        <v>135</v>
      </c>
      <c r="B141" s="9"/>
      <c r="C141" s="18" t="s">
        <v>271</v>
      </c>
      <c r="D141" s="19" t="s">
        <v>272</v>
      </c>
      <c r="E141" s="20">
        <v>21.361</v>
      </c>
      <c r="F141" s="20">
        <v>5.1</v>
      </c>
      <c r="G141" s="21">
        <v>66.97</v>
      </c>
      <c r="H141" s="14">
        <v>15.2</v>
      </c>
      <c r="I141" s="16">
        <v>51.77</v>
      </c>
      <c r="J141" s="8" t="s">
        <v>136</v>
      </c>
      <c r="K141" s="45"/>
    </row>
    <row r="142" ht="21.6" spans="1:11">
      <c r="A142" s="8">
        <v>136</v>
      </c>
      <c r="B142" s="9"/>
      <c r="C142" s="18" t="s">
        <v>271</v>
      </c>
      <c r="D142" s="22" t="s">
        <v>273</v>
      </c>
      <c r="E142" s="20">
        <v>9.164</v>
      </c>
      <c r="F142" s="20">
        <v>1.7</v>
      </c>
      <c r="G142" s="21">
        <v>22.03</v>
      </c>
      <c r="H142" s="14">
        <v>5.2</v>
      </c>
      <c r="I142" s="16">
        <v>16.83</v>
      </c>
      <c r="J142" s="8" t="s">
        <v>136</v>
      </c>
      <c r="K142" s="45"/>
    </row>
    <row r="143" ht="21.6" spans="1:11">
      <c r="A143" s="8">
        <v>137</v>
      </c>
      <c r="B143" s="9"/>
      <c r="C143" s="18" t="s">
        <v>271</v>
      </c>
      <c r="D143" s="22" t="s">
        <v>274</v>
      </c>
      <c r="E143" s="20">
        <v>5.563</v>
      </c>
      <c r="F143" s="20">
        <v>1.3</v>
      </c>
      <c r="G143" s="21">
        <v>18.82</v>
      </c>
      <c r="H143" s="14">
        <v>5.3</v>
      </c>
      <c r="I143" s="16">
        <v>13.52</v>
      </c>
      <c r="J143" s="8" t="s">
        <v>136</v>
      </c>
      <c r="K143" s="45"/>
    </row>
    <row r="144" ht="21.6" spans="1:11">
      <c r="A144" s="8">
        <v>138</v>
      </c>
      <c r="B144" s="9"/>
      <c r="C144" s="18" t="s">
        <v>271</v>
      </c>
      <c r="D144" s="22" t="s">
        <v>275</v>
      </c>
      <c r="E144" s="20">
        <v>18.355</v>
      </c>
      <c r="F144" s="20">
        <v>1.8</v>
      </c>
      <c r="G144" s="21">
        <v>23.38</v>
      </c>
      <c r="H144" s="14">
        <v>5</v>
      </c>
      <c r="I144" s="16">
        <v>18.38</v>
      </c>
      <c r="J144" s="8" t="s">
        <v>136</v>
      </c>
      <c r="K144" s="45"/>
    </row>
    <row r="145" ht="21.6" spans="1:11">
      <c r="A145" s="8">
        <v>139</v>
      </c>
      <c r="B145" s="9"/>
      <c r="C145" s="18" t="s">
        <v>271</v>
      </c>
      <c r="D145" s="22" t="s">
        <v>276</v>
      </c>
      <c r="E145" s="20">
        <v>9.217</v>
      </c>
      <c r="F145" s="20">
        <v>4.5</v>
      </c>
      <c r="G145" s="21">
        <v>64.45</v>
      </c>
      <c r="H145" s="14">
        <v>16.7</v>
      </c>
      <c r="I145" s="16">
        <v>47.75</v>
      </c>
      <c r="J145" s="8" t="s">
        <v>136</v>
      </c>
      <c r="K145" s="45"/>
    </row>
    <row r="146" ht="21.6" spans="1:11">
      <c r="A146" s="8">
        <v>140</v>
      </c>
      <c r="B146" s="9"/>
      <c r="C146" s="18" t="s">
        <v>271</v>
      </c>
      <c r="D146" s="15" t="s">
        <v>277</v>
      </c>
      <c r="E146" s="8">
        <v>6.122</v>
      </c>
      <c r="F146" s="8">
        <v>6.122</v>
      </c>
      <c r="G146" s="16">
        <v>93.29</v>
      </c>
      <c r="H146" s="14">
        <v>43.1</v>
      </c>
      <c r="I146" s="16">
        <v>50.19</v>
      </c>
      <c r="J146" s="8" t="s">
        <v>136</v>
      </c>
      <c r="K146" s="45"/>
    </row>
    <row r="147" ht="21.6" spans="1:11">
      <c r="A147" s="8">
        <v>141</v>
      </c>
      <c r="B147" s="9"/>
      <c r="C147" s="23" t="s">
        <v>15</v>
      </c>
      <c r="D147" s="23" t="s">
        <v>278</v>
      </c>
      <c r="E147" s="23">
        <v>1</v>
      </c>
      <c r="F147" s="24">
        <v>1</v>
      </c>
      <c r="G147" s="25">
        <v>8</v>
      </c>
      <c r="H147" s="14">
        <v>0.8</v>
      </c>
      <c r="I147" s="16">
        <v>7.2</v>
      </c>
      <c r="J147" s="8" t="s">
        <v>136</v>
      </c>
      <c r="K147" s="8"/>
    </row>
    <row r="148" ht="21.6" spans="1:11">
      <c r="A148" s="8">
        <v>142</v>
      </c>
      <c r="B148" s="9"/>
      <c r="C148" s="23" t="s">
        <v>15</v>
      </c>
      <c r="D148" s="23" t="s">
        <v>279</v>
      </c>
      <c r="E148" s="23">
        <v>1.124</v>
      </c>
      <c r="F148" s="24">
        <v>0.7</v>
      </c>
      <c r="G148" s="25">
        <v>12</v>
      </c>
      <c r="H148" s="14">
        <v>3.3</v>
      </c>
      <c r="I148" s="16">
        <v>8.7</v>
      </c>
      <c r="J148" s="8" t="s">
        <v>136</v>
      </c>
      <c r="K148" s="8"/>
    </row>
    <row r="149" ht="21.6" spans="1:11">
      <c r="A149" s="8">
        <v>143</v>
      </c>
      <c r="B149" s="9"/>
      <c r="C149" s="23" t="s">
        <v>15</v>
      </c>
      <c r="D149" s="23" t="s">
        <v>280</v>
      </c>
      <c r="E149" s="23">
        <v>12.069</v>
      </c>
      <c r="F149" s="24">
        <v>3</v>
      </c>
      <c r="G149" s="25">
        <v>15</v>
      </c>
      <c r="H149" s="14">
        <v>0</v>
      </c>
      <c r="I149" s="16">
        <v>15</v>
      </c>
      <c r="J149" s="8" t="s">
        <v>136</v>
      </c>
      <c r="K149" s="8"/>
    </row>
    <row r="150" ht="21.6" spans="1:11">
      <c r="A150" s="8">
        <v>144</v>
      </c>
      <c r="B150" s="9"/>
      <c r="C150" s="26" t="s">
        <v>90</v>
      </c>
      <c r="D150" s="27" t="s">
        <v>281</v>
      </c>
      <c r="E150" s="26">
        <v>22.372</v>
      </c>
      <c r="F150" s="28">
        <v>8</v>
      </c>
      <c r="G150" s="21">
        <v>120</v>
      </c>
      <c r="H150" s="14">
        <v>31.8</v>
      </c>
      <c r="I150" s="16">
        <v>88</v>
      </c>
      <c r="J150" s="8" t="s">
        <v>136</v>
      </c>
      <c r="K150" s="8"/>
    </row>
    <row r="151" ht="21.6" spans="1:11">
      <c r="A151" s="8">
        <v>145</v>
      </c>
      <c r="B151" s="9"/>
      <c r="C151" s="26" t="s">
        <v>90</v>
      </c>
      <c r="D151" s="27" t="s">
        <v>282</v>
      </c>
      <c r="E151" s="26">
        <v>3.6</v>
      </c>
      <c r="F151" s="28">
        <v>3.3</v>
      </c>
      <c r="G151" s="21">
        <v>49.5</v>
      </c>
      <c r="H151" s="14">
        <v>13.7</v>
      </c>
      <c r="I151" s="16">
        <v>35.8</v>
      </c>
      <c r="J151" s="8" t="s">
        <v>136</v>
      </c>
      <c r="K151" s="8"/>
    </row>
    <row r="152" ht="21.6" spans="1:11">
      <c r="A152" s="8">
        <v>146</v>
      </c>
      <c r="B152" s="9"/>
      <c r="C152" s="26" t="s">
        <v>90</v>
      </c>
      <c r="D152" s="27" t="s">
        <v>283</v>
      </c>
      <c r="E152" s="26">
        <v>4</v>
      </c>
      <c r="F152" s="28">
        <v>2</v>
      </c>
      <c r="G152" s="21">
        <v>30</v>
      </c>
      <c r="H152" s="14">
        <v>8</v>
      </c>
      <c r="I152" s="16">
        <v>22</v>
      </c>
      <c r="J152" s="8" t="s">
        <v>136</v>
      </c>
      <c r="K152" s="8"/>
    </row>
    <row r="153" ht="21.6" spans="1:11">
      <c r="A153" s="8">
        <v>147</v>
      </c>
      <c r="B153" s="9"/>
      <c r="C153" s="26" t="s">
        <v>90</v>
      </c>
      <c r="D153" s="27" t="s">
        <v>284</v>
      </c>
      <c r="E153" s="26">
        <v>15.7</v>
      </c>
      <c r="F153" s="28">
        <v>4.4</v>
      </c>
      <c r="G153" s="21">
        <v>66</v>
      </c>
      <c r="H153" s="14">
        <v>17.6</v>
      </c>
      <c r="I153" s="16">
        <v>48.4</v>
      </c>
      <c r="J153" s="8" t="s">
        <v>136</v>
      </c>
      <c r="K153" s="8"/>
    </row>
    <row r="154" ht="21.6" spans="1:11">
      <c r="A154" s="8">
        <v>148</v>
      </c>
      <c r="B154" s="9"/>
      <c r="C154" s="26" t="s">
        <v>90</v>
      </c>
      <c r="D154" s="27" t="s">
        <v>285</v>
      </c>
      <c r="E154" s="26">
        <v>8.4</v>
      </c>
      <c r="F154" s="28">
        <v>3.7</v>
      </c>
      <c r="G154" s="21">
        <v>55.5</v>
      </c>
      <c r="H154" s="14">
        <v>15.3</v>
      </c>
      <c r="I154" s="16">
        <v>40.2</v>
      </c>
      <c r="J154" s="8" t="s">
        <v>136</v>
      </c>
      <c r="K154" s="8"/>
    </row>
    <row r="155" ht="21.6" spans="1:11">
      <c r="A155" s="8">
        <v>149</v>
      </c>
      <c r="B155" s="9"/>
      <c r="C155" s="26" t="s">
        <v>90</v>
      </c>
      <c r="D155" s="27" t="s">
        <v>286</v>
      </c>
      <c r="E155" s="26">
        <v>2.5</v>
      </c>
      <c r="F155" s="28">
        <v>2.4</v>
      </c>
      <c r="G155" s="21">
        <v>36</v>
      </c>
      <c r="H155" s="14">
        <v>9.6</v>
      </c>
      <c r="I155" s="16">
        <v>26.4</v>
      </c>
      <c r="J155" s="8" t="s">
        <v>136</v>
      </c>
      <c r="K155" s="8"/>
    </row>
    <row r="156" ht="21.6" spans="1:11">
      <c r="A156" s="8">
        <v>150</v>
      </c>
      <c r="B156" s="9"/>
      <c r="C156" s="26" t="s">
        <v>90</v>
      </c>
      <c r="D156" s="27" t="s">
        <v>287</v>
      </c>
      <c r="E156" s="26">
        <v>5.5</v>
      </c>
      <c r="F156" s="28">
        <v>4.1</v>
      </c>
      <c r="G156" s="21">
        <v>61.5</v>
      </c>
      <c r="H156" s="14">
        <v>16.9</v>
      </c>
      <c r="I156" s="16">
        <v>44.6</v>
      </c>
      <c r="J156" s="8" t="s">
        <v>136</v>
      </c>
      <c r="K156" s="8"/>
    </row>
    <row r="157" ht="21.6" spans="1:11">
      <c r="A157" s="8">
        <v>151</v>
      </c>
      <c r="B157" s="9"/>
      <c r="C157" s="26" t="s">
        <v>90</v>
      </c>
      <c r="D157" s="27" t="s">
        <v>288</v>
      </c>
      <c r="E157" s="26">
        <v>2.7</v>
      </c>
      <c r="F157" s="28">
        <v>2.5</v>
      </c>
      <c r="G157" s="21">
        <v>37.5</v>
      </c>
      <c r="H157" s="14">
        <v>10.5</v>
      </c>
      <c r="I157" s="16">
        <v>27</v>
      </c>
      <c r="J157" s="8" t="s">
        <v>136</v>
      </c>
      <c r="K157" s="8"/>
    </row>
    <row r="158" ht="21.6" spans="1:11">
      <c r="A158" s="8">
        <v>152</v>
      </c>
      <c r="B158" s="9"/>
      <c r="C158" s="26" t="s">
        <v>90</v>
      </c>
      <c r="D158" s="27" t="s">
        <v>289</v>
      </c>
      <c r="E158" s="26">
        <v>4.6</v>
      </c>
      <c r="F158" s="28">
        <v>3.8</v>
      </c>
      <c r="G158" s="21">
        <v>57</v>
      </c>
      <c r="H158" s="14">
        <v>15.2</v>
      </c>
      <c r="I158" s="16">
        <v>41.8</v>
      </c>
      <c r="J158" s="8" t="s">
        <v>136</v>
      </c>
      <c r="K158" s="8"/>
    </row>
    <row r="159" ht="21.6" spans="1:11">
      <c r="A159" s="8">
        <v>153</v>
      </c>
      <c r="B159" s="9"/>
      <c r="C159" s="26" t="s">
        <v>90</v>
      </c>
      <c r="D159" s="27" t="s">
        <v>290</v>
      </c>
      <c r="E159" s="26">
        <v>7.4</v>
      </c>
      <c r="F159" s="28">
        <v>4.5</v>
      </c>
      <c r="G159" s="21">
        <v>67.5</v>
      </c>
      <c r="H159" s="14">
        <v>18.5</v>
      </c>
      <c r="I159" s="16">
        <v>49</v>
      </c>
      <c r="J159" s="8" t="s">
        <v>136</v>
      </c>
      <c r="K159" s="8"/>
    </row>
    <row r="160" ht="21.6" spans="1:11">
      <c r="A160" s="8">
        <v>154</v>
      </c>
      <c r="B160" s="29"/>
      <c r="C160" s="26" t="s">
        <v>90</v>
      </c>
      <c r="D160" s="27" t="s">
        <v>291</v>
      </c>
      <c r="E160" s="26">
        <v>3.4</v>
      </c>
      <c r="F160" s="28">
        <v>3.4</v>
      </c>
      <c r="G160" s="21">
        <v>51</v>
      </c>
      <c r="H160" s="14">
        <v>13.6</v>
      </c>
      <c r="I160" s="16">
        <v>37.4</v>
      </c>
      <c r="J160" s="8" t="s">
        <v>136</v>
      </c>
      <c r="K160" s="8"/>
    </row>
    <row r="161" spans="1:11">
      <c r="A161" s="8"/>
      <c r="B161" s="30" t="s">
        <v>292</v>
      </c>
      <c r="C161" s="31" t="s">
        <v>293</v>
      </c>
      <c r="D161" s="32"/>
      <c r="E161" s="31"/>
      <c r="F161" s="33"/>
      <c r="G161" s="34"/>
      <c r="H161" s="35">
        <f>SUM(H162:H178)</f>
        <v>26.2</v>
      </c>
      <c r="I161" s="16"/>
      <c r="J161" s="8"/>
      <c r="K161" s="8"/>
    </row>
    <row r="162" ht="21.6" spans="1:11">
      <c r="A162" s="8">
        <v>155</v>
      </c>
      <c r="B162" s="30"/>
      <c r="C162" s="26" t="s">
        <v>292</v>
      </c>
      <c r="D162" s="26" t="s">
        <v>294</v>
      </c>
      <c r="E162" s="36">
        <v>40.877</v>
      </c>
      <c r="F162" s="36">
        <v>10.679</v>
      </c>
      <c r="G162" s="21">
        <v>14</v>
      </c>
      <c r="H162" s="14">
        <v>0.4</v>
      </c>
      <c r="I162" s="16">
        <v>13.6</v>
      </c>
      <c r="J162" s="8" t="s">
        <v>136</v>
      </c>
      <c r="K162" s="8"/>
    </row>
    <row r="163" ht="21.6" spans="1:11">
      <c r="A163" s="8">
        <v>156</v>
      </c>
      <c r="B163" s="30"/>
      <c r="C163" s="26" t="s">
        <v>292</v>
      </c>
      <c r="D163" s="37" t="s">
        <v>295</v>
      </c>
      <c r="E163" s="38">
        <v>17.531</v>
      </c>
      <c r="F163" s="36">
        <v>3.49</v>
      </c>
      <c r="G163" s="21">
        <v>32</v>
      </c>
      <c r="H163" s="14">
        <v>2.2</v>
      </c>
      <c r="I163" s="16">
        <v>29.8</v>
      </c>
      <c r="J163" s="8" t="s">
        <v>136</v>
      </c>
      <c r="K163" s="8"/>
    </row>
    <row r="164" ht="21.6" spans="1:11">
      <c r="A164" s="8">
        <v>157</v>
      </c>
      <c r="B164" s="30"/>
      <c r="C164" s="26" t="s">
        <v>292</v>
      </c>
      <c r="D164" s="37" t="s">
        <v>296</v>
      </c>
      <c r="E164" s="38">
        <v>8.809</v>
      </c>
      <c r="F164" s="36">
        <v>1.671</v>
      </c>
      <c r="G164" s="21">
        <v>21</v>
      </c>
      <c r="H164" s="14">
        <v>4.6</v>
      </c>
      <c r="I164" s="16">
        <v>16.4</v>
      </c>
      <c r="J164" s="8" t="s">
        <v>136</v>
      </c>
      <c r="K164" s="8"/>
    </row>
    <row r="165" ht="21.6" spans="1:11">
      <c r="A165" s="8">
        <v>158</v>
      </c>
      <c r="B165" s="30"/>
      <c r="C165" s="26" t="s">
        <v>292</v>
      </c>
      <c r="D165" s="26" t="s">
        <v>297</v>
      </c>
      <c r="E165" s="38">
        <v>1.019</v>
      </c>
      <c r="F165" s="36">
        <v>1.019</v>
      </c>
      <c r="G165" s="21">
        <v>13</v>
      </c>
      <c r="H165" s="14">
        <v>2.8</v>
      </c>
      <c r="I165" s="16">
        <v>10.2</v>
      </c>
      <c r="J165" s="8" t="s">
        <v>136</v>
      </c>
      <c r="K165" s="8"/>
    </row>
    <row r="166" ht="21.6" spans="1:11">
      <c r="A166" s="8">
        <v>159</v>
      </c>
      <c r="B166" s="30"/>
      <c r="C166" s="26" t="s">
        <v>292</v>
      </c>
      <c r="D166" s="37" t="s">
        <v>298</v>
      </c>
      <c r="E166" s="38">
        <v>7.685</v>
      </c>
      <c r="F166" s="36">
        <v>1.959</v>
      </c>
      <c r="G166" s="21">
        <v>10</v>
      </c>
      <c r="H166" s="14">
        <v>0</v>
      </c>
      <c r="I166" s="16">
        <v>10</v>
      </c>
      <c r="J166" s="8" t="s">
        <v>136</v>
      </c>
      <c r="K166" s="8"/>
    </row>
    <row r="167" ht="21.6" spans="1:11">
      <c r="A167" s="8">
        <v>160</v>
      </c>
      <c r="B167" s="30"/>
      <c r="C167" s="26" t="s">
        <v>292</v>
      </c>
      <c r="D167" s="37" t="s">
        <v>299</v>
      </c>
      <c r="E167" s="38">
        <v>4.389</v>
      </c>
      <c r="F167" s="36">
        <v>1.07</v>
      </c>
      <c r="G167" s="21">
        <v>22</v>
      </c>
      <c r="H167" s="14">
        <v>4.6</v>
      </c>
      <c r="I167" s="16">
        <v>17.4</v>
      </c>
      <c r="J167" s="8" t="s">
        <v>136</v>
      </c>
      <c r="K167" s="8"/>
    </row>
    <row r="168" ht="21.6" spans="1:11">
      <c r="A168" s="8">
        <v>161</v>
      </c>
      <c r="B168" s="30"/>
      <c r="C168" s="26" t="s">
        <v>292</v>
      </c>
      <c r="D168" s="37" t="s">
        <v>300</v>
      </c>
      <c r="E168" s="38">
        <v>2.19</v>
      </c>
      <c r="F168" s="36">
        <v>1.559</v>
      </c>
      <c r="G168" s="21">
        <v>5</v>
      </c>
      <c r="H168" s="14">
        <v>0</v>
      </c>
      <c r="I168" s="16">
        <v>5</v>
      </c>
      <c r="J168" s="8" t="s">
        <v>136</v>
      </c>
      <c r="K168" s="8"/>
    </row>
    <row r="169" ht="21.6" spans="1:11">
      <c r="A169" s="8">
        <v>162</v>
      </c>
      <c r="B169" s="30"/>
      <c r="C169" s="26" t="s">
        <v>292</v>
      </c>
      <c r="D169" s="37" t="s">
        <v>301</v>
      </c>
      <c r="E169" s="38">
        <v>3.371</v>
      </c>
      <c r="F169" s="36">
        <v>0.76</v>
      </c>
      <c r="G169" s="21">
        <v>9</v>
      </c>
      <c r="H169" s="14">
        <v>2.4</v>
      </c>
      <c r="I169" s="16">
        <v>6.6</v>
      </c>
      <c r="J169" s="8" t="s">
        <v>136</v>
      </c>
      <c r="K169" s="8"/>
    </row>
    <row r="170" ht="21.6" spans="1:11">
      <c r="A170" s="8">
        <v>163</v>
      </c>
      <c r="B170" s="30"/>
      <c r="C170" s="26" t="s">
        <v>292</v>
      </c>
      <c r="D170" s="37" t="s">
        <v>302</v>
      </c>
      <c r="E170" s="38">
        <v>21.783</v>
      </c>
      <c r="F170" s="36">
        <v>4.321</v>
      </c>
      <c r="G170" s="21">
        <v>33</v>
      </c>
      <c r="H170" s="14">
        <v>0.8</v>
      </c>
      <c r="I170" s="16">
        <v>32.2</v>
      </c>
      <c r="J170" s="8" t="s">
        <v>136</v>
      </c>
      <c r="K170" s="8"/>
    </row>
    <row r="171" ht="21.6" spans="1:11">
      <c r="A171" s="8">
        <v>164</v>
      </c>
      <c r="B171" s="30"/>
      <c r="C171" s="26" t="s">
        <v>292</v>
      </c>
      <c r="D171" s="37" t="s">
        <v>303</v>
      </c>
      <c r="E171" s="38">
        <v>1.658</v>
      </c>
      <c r="F171" s="36">
        <v>0.838</v>
      </c>
      <c r="G171" s="21">
        <v>4</v>
      </c>
      <c r="H171" s="14">
        <v>0.4</v>
      </c>
      <c r="I171" s="16">
        <v>3.6</v>
      </c>
      <c r="J171" s="8" t="s">
        <v>136</v>
      </c>
      <c r="K171" s="8"/>
    </row>
    <row r="172" ht="21.6" spans="1:11">
      <c r="A172" s="8">
        <v>165</v>
      </c>
      <c r="B172" s="30"/>
      <c r="C172" s="26" t="s">
        <v>292</v>
      </c>
      <c r="D172" s="37" t="s">
        <v>304</v>
      </c>
      <c r="E172" s="38">
        <v>4.484</v>
      </c>
      <c r="F172" s="36">
        <v>1.983</v>
      </c>
      <c r="G172" s="21">
        <v>6</v>
      </c>
      <c r="H172" s="14">
        <v>0.6</v>
      </c>
      <c r="I172" s="16">
        <v>5.4</v>
      </c>
      <c r="J172" s="8" t="s">
        <v>136</v>
      </c>
      <c r="K172" s="8"/>
    </row>
    <row r="173" ht="21.6" spans="1:11">
      <c r="A173" s="8">
        <v>166</v>
      </c>
      <c r="B173" s="30"/>
      <c r="C173" s="26" t="s">
        <v>292</v>
      </c>
      <c r="D173" s="37" t="s">
        <v>305</v>
      </c>
      <c r="E173" s="38">
        <v>12.567</v>
      </c>
      <c r="F173" s="36">
        <v>1.655</v>
      </c>
      <c r="G173" s="21">
        <v>11</v>
      </c>
      <c r="H173" s="14">
        <v>0.6</v>
      </c>
      <c r="I173" s="16">
        <v>10.4</v>
      </c>
      <c r="J173" s="8" t="s">
        <v>136</v>
      </c>
      <c r="K173" s="8"/>
    </row>
    <row r="174" ht="21.6" spans="1:11">
      <c r="A174" s="8">
        <v>167</v>
      </c>
      <c r="B174" s="30"/>
      <c r="C174" s="26" t="s">
        <v>292</v>
      </c>
      <c r="D174" s="37" t="s">
        <v>306</v>
      </c>
      <c r="E174" s="38">
        <v>4.024</v>
      </c>
      <c r="F174" s="36">
        <v>0.605</v>
      </c>
      <c r="G174" s="21">
        <v>6</v>
      </c>
      <c r="H174" s="14">
        <v>0.6</v>
      </c>
      <c r="I174" s="16">
        <v>5.4</v>
      </c>
      <c r="J174" s="8" t="s">
        <v>136</v>
      </c>
      <c r="K174" s="8"/>
    </row>
    <row r="175" ht="21.6" spans="1:11">
      <c r="A175" s="8">
        <v>168</v>
      </c>
      <c r="B175" s="30"/>
      <c r="C175" s="26" t="s">
        <v>292</v>
      </c>
      <c r="D175" s="37" t="s">
        <v>307</v>
      </c>
      <c r="E175" s="38">
        <v>7.477</v>
      </c>
      <c r="F175" s="36">
        <v>2.238</v>
      </c>
      <c r="G175" s="21">
        <v>3</v>
      </c>
      <c r="H175" s="14">
        <v>0.8</v>
      </c>
      <c r="I175" s="16">
        <v>2.2</v>
      </c>
      <c r="J175" s="8" t="s">
        <v>136</v>
      </c>
      <c r="K175" s="8"/>
    </row>
    <row r="176" ht="21.6" spans="1:11">
      <c r="A176" s="8">
        <v>169</v>
      </c>
      <c r="B176" s="30"/>
      <c r="C176" s="26" t="s">
        <v>292</v>
      </c>
      <c r="D176" s="37" t="s">
        <v>308</v>
      </c>
      <c r="E176" s="38">
        <v>13.171</v>
      </c>
      <c r="F176" s="36">
        <v>0.732</v>
      </c>
      <c r="G176" s="21">
        <v>35</v>
      </c>
      <c r="H176" s="14">
        <v>3.6</v>
      </c>
      <c r="I176" s="16">
        <v>31.4</v>
      </c>
      <c r="J176" s="8" t="s">
        <v>136</v>
      </c>
      <c r="K176" s="8"/>
    </row>
    <row r="177" ht="21.6" spans="1:11">
      <c r="A177" s="8">
        <v>170</v>
      </c>
      <c r="B177" s="30"/>
      <c r="C177" s="26" t="s">
        <v>292</v>
      </c>
      <c r="D177" s="37" t="s">
        <v>309</v>
      </c>
      <c r="E177" s="38">
        <v>8.854</v>
      </c>
      <c r="F177" s="36">
        <v>1.816</v>
      </c>
      <c r="G177" s="21">
        <v>9</v>
      </c>
      <c r="H177" s="14">
        <v>0.4</v>
      </c>
      <c r="I177" s="16">
        <v>8.6</v>
      </c>
      <c r="J177" s="8" t="s">
        <v>136</v>
      </c>
      <c r="K177" s="8"/>
    </row>
    <row r="178" ht="21.6" spans="1:11">
      <c r="A178" s="8">
        <v>171</v>
      </c>
      <c r="B178" s="39"/>
      <c r="C178" s="26" t="s">
        <v>292</v>
      </c>
      <c r="D178" s="37" t="s">
        <v>310</v>
      </c>
      <c r="E178" s="38">
        <v>9.869</v>
      </c>
      <c r="F178" s="36">
        <v>0.854</v>
      </c>
      <c r="G178" s="21">
        <v>9</v>
      </c>
      <c r="H178" s="14">
        <v>1.4</v>
      </c>
      <c r="I178" s="16">
        <v>7.6</v>
      </c>
      <c r="J178" s="8" t="s">
        <v>136</v>
      </c>
      <c r="K178" s="8"/>
    </row>
    <row r="179" spans="1:11">
      <c r="A179" s="8"/>
      <c r="B179" s="40" t="s">
        <v>311</v>
      </c>
      <c r="C179" s="31" t="s">
        <v>312</v>
      </c>
      <c r="D179" s="41"/>
      <c r="E179" s="42"/>
      <c r="F179" s="43"/>
      <c r="G179" s="34"/>
      <c r="H179" s="35">
        <f>SUM(H180:H195)</f>
        <v>161</v>
      </c>
      <c r="I179" s="16"/>
      <c r="J179" s="8"/>
      <c r="K179" s="8"/>
    </row>
    <row r="180" spans="1:11">
      <c r="A180" s="8">
        <v>172</v>
      </c>
      <c r="B180" s="40"/>
      <c r="C180" s="3" t="s">
        <v>313</v>
      </c>
      <c r="D180" s="18" t="s">
        <v>314</v>
      </c>
      <c r="E180" s="18">
        <v>64.097</v>
      </c>
      <c r="F180" s="18">
        <v>2.7</v>
      </c>
      <c r="G180" s="44">
        <v>60.75</v>
      </c>
      <c r="H180" s="14">
        <v>11.3</v>
      </c>
      <c r="I180" s="16">
        <v>49.45</v>
      </c>
      <c r="J180" s="8" t="s">
        <v>136</v>
      </c>
      <c r="K180" s="8"/>
    </row>
    <row r="181" spans="1:11">
      <c r="A181" s="8">
        <v>173</v>
      </c>
      <c r="B181" s="40"/>
      <c r="C181" s="3" t="s">
        <v>313</v>
      </c>
      <c r="D181" s="18" t="s">
        <v>315</v>
      </c>
      <c r="E181" s="18">
        <v>26.7</v>
      </c>
      <c r="F181" s="18">
        <v>13.8</v>
      </c>
      <c r="G181" s="44">
        <v>310.5</v>
      </c>
      <c r="H181" s="14">
        <v>55.2</v>
      </c>
      <c r="I181" s="16">
        <v>255.3</v>
      </c>
      <c r="J181" s="8" t="s">
        <v>136</v>
      </c>
      <c r="K181" s="8"/>
    </row>
    <row r="182" spans="1:11">
      <c r="A182" s="8">
        <v>174</v>
      </c>
      <c r="B182" s="40"/>
      <c r="C182" s="3" t="s">
        <v>313</v>
      </c>
      <c r="D182" s="18" t="s">
        <v>316</v>
      </c>
      <c r="E182" s="18">
        <v>7.49999999999999</v>
      </c>
      <c r="F182" s="18">
        <v>1.3</v>
      </c>
      <c r="G182" s="44">
        <v>29.25</v>
      </c>
      <c r="H182" s="14">
        <v>5.7</v>
      </c>
      <c r="I182" s="16">
        <v>23.55</v>
      </c>
      <c r="J182" s="8" t="s">
        <v>136</v>
      </c>
      <c r="K182" s="8"/>
    </row>
    <row r="183" spans="1:11">
      <c r="A183" s="8">
        <v>175</v>
      </c>
      <c r="B183" s="40"/>
      <c r="C183" s="3" t="s">
        <v>313</v>
      </c>
      <c r="D183" s="18" t="s">
        <v>317</v>
      </c>
      <c r="E183" s="18">
        <v>25.1</v>
      </c>
      <c r="F183" s="18">
        <v>2.3</v>
      </c>
      <c r="G183" s="44">
        <v>51.75</v>
      </c>
      <c r="H183" s="14">
        <v>9.7</v>
      </c>
      <c r="I183" s="16">
        <v>42.05</v>
      </c>
      <c r="J183" s="8" t="s">
        <v>136</v>
      </c>
      <c r="K183" s="8"/>
    </row>
    <row r="184" spans="1:11">
      <c r="A184" s="8">
        <v>176</v>
      </c>
      <c r="B184" s="40"/>
      <c r="C184" s="3" t="s">
        <v>313</v>
      </c>
      <c r="D184" s="18" t="s">
        <v>318</v>
      </c>
      <c r="E184" s="18">
        <v>1.9</v>
      </c>
      <c r="F184" s="18">
        <v>1.3</v>
      </c>
      <c r="G184" s="44">
        <v>29.25</v>
      </c>
      <c r="H184" s="14">
        <v>5.7</v>
      </c>
      <c r="I184" s="16">
        <v>23.55</v>
      </c>
      <c r="J184" s="8" t="s">
        <v>136</v>
      </c>
      <c r="K184" s="8"/>
    </row>
    <row r="185" spans="1:11">
      <c r="A185" s="8">
        <v>177</v>
      </c>
      <c r="B185" s="40"/>
      <c r="C185" s="3" t="s">
        <v>313</v>
      </c>
      <c r="D185" s="18" t="s">
        <v>319</v>
      </c>
      <c r="E185" s="18">
        <v>3</v>
      </c>
      <c r="F185" s="18">
        <v>1.1</v>
      </c>
      <c r="G185" s="44">
        <v>24.75</v>
      </c>
      <c r="H185" s="14">
        <v>4.9</v>
      </c>
      <c r="I185" s="16">
        <v>19.85</v>
      </c>
      <c r="J185" s="8" t="s">
        <v>136</v>
      </c>
      <c r="K185" s="8"/>
    </row>
    <row r="186" spans="1:11">
      <c r="A186" s="8">
        <v>178</v>
      </c>
      <c r="B186" s="40"/>
      <c r="C186" s="3" t="s">
        <v>313</v>
      </c>
      <c r="D186" s="18" t="s">
        <v>320</v>
      </c>
      <c r="E186" s="18">
        <v>1.1</v>
      </c>
      <c r="F186" s="18">
        <v>1.1</v>
      </c>
      <c r="G186" s="44">
        <v>24.75</v>
      </c>
      <c r="H186" s="14">
        <v>4.9</v>
      </c>
      <c r="I186" s="16">
        <v>19.85</v>
      </c>
      <c r="J186" s="8" t="s">
        <v>136</v>
      </c>
      <c r="K186" s="8"/>
    </row>
    <row r="187" spans="1:11">
      <c r="A187" s="8">
        <v>179</v>
      </c>
      <c r="B187" s="40"/>
      <c r="C187" s="3" t="s">
        <v>313</v>
      </c>
      <c r="D187" s="18" t="s">
        <v>321</v>
      </c>
      <c r="E187" s="18">
        <v>0.6</v>
      </c>
      <c r="F187" s="18">
        <v>0.6</v>
      </c>
      <c r="G187" s="44">
        <v>13.5</v>
      </c>
      <c r="H187" s="14">
        <v>2.4</v>
      </c>
      <c r="I187" s="16">
        <v>11.1</v>
      </c>
      <c r="J187" s="8" t="s">
        <v>136</v>
      </c>
      <c r="K187" s="8"/>
    </row>
    <row r="188" spans="1:11">
      <c r="A188" s="8">
        <v>180</v>
      </c>
      <c r="B188" s="40"/>
      <c r="C188" s="3" t="s">
        <v>313</v>
      </c>
      <c r="D188" s="18" t="s">
        <v>322</v>
      </c>
      <c r="E188" s="18">
        <v>8.7</v>
      </c>
      <c r="F188" s="18">
        <v>1.3</v>
      </c>
      <c r="G188" s="44">
        <v>29.25</v>
      </c>
      <c r="H188" s="14">
        <v>5.7</v>
      </c>
      <c r="I188" s="16">
        <v>23.55</v>
      </c>
      <c r="J188" s="8" t="s">
        <v>136</v>
      </c>
      <c r="K188" s="8"/>
    </row>
    <row r="189" spans="1:11">
      <c r="A189" s="8">
        <v>181</v>
      </c>
      <c r="B189" s="40"/>
      <c r="C189" s="3" t="s">
        <v>313</v>
      </c>
      <c r="D189" s="18" t="s">
        <v>323</v>
      </c>
      <c r="E189" s="18">
        <v>43.81</v>
      </c>
      <c r="F189" s="18">
        <v>5.8</v>
      </c>
      <c r="G189" s="44">
        <v>130.5</v>
      </c>
      <c r="H189" s="14">
        <v>23.2</v>
      </c>
      <c r="I189" s="16">
        <v>107.3</v>
      </c>
      <c r="J189" s="8" t="s">
        <v>136</v>
      </c>
      <c r="K189" s="8"/>
    </row>
    <row r="190" spans="1:11">
      <c r="A190" s="8">
        <v>182</v>
      </c>
      <c r="B190" s="40"/>
      <c r="C190" s="3" t="s">
        <v>313</v>
      </c>
      <c r="D190" s="18" t="s">
        <v>324</v>
      </c>
      <c r="E190" s="18">
        <v>0.3</v>
      </c>
      <c r="F190" s="18">
        <v>0.3</v>
      </c>
      <c r="G190" s="44">
        <v>6.75</v>
      </c>
      <c r="H190" s="14">
        <v>1.7</v>
      </c>
      <c r="I190" s="16">
        <v>5.05</v>
      </c>
      <c r="J190" s="8" t="s">
        <v>136</v>
      </c>
      <c r="K190" s="8"/>
    </row>
    <row r="191" spans="1:11">
      <c r="A191" s="8">
        <v>183</v>
      </c>
      <c r="B191" s="40"/>
      <c r="C191" s="3" t="s">
        <v>313</v>
      </c>
      <c r="D191" s="18" t="s">
        <v>325</v>
      </c>
      <c r="E191" s="18">
        <v>1.7</v>
      </c>
      <c r="F191" s="18">
        <v>1.7</v>
      </c>
      <c r="G191" s="44">
        <v>38.25</v>
      </c>
      <c r="H191" s="14">
        <v>7.3</v>
      </c>
      <c r="I191" s="16">
        <v>30.95</v>
      </c>
      <c r="J191" s="8" t="s">
        <v>136</v>
      </c>
      <c r="K191" s="8"/>
    </row>
    <row r="192" spans="1:11">
      <c r="A192" s="8">
        <v>184</v>
      </c>
      <c r="B192" s="40"/>
      <c r="C192" s="3" t="s">
        <v>313</v>
      </c>
      <c r="D192" s="18" t="s">
        <v>326</v>
      </c>
      <c r="E192" s="18">
        <v>3.9</v>
      </c>
      <c r="F192" s="18">
        <v>1.6</v>
      </c>
      <c r="G192" s="44">
        <v>36</v>
      </c>
      <c r="H192" s="14">
        <v>6.4</v>
      </c>
      <c r="I192" s="16">
        <v>29.6</v>
      </c>
      <c r="J192" s="8" t="s">
        <v>136</v>
      </c>
      <c r="K192" s="8"/>
    </row>
    <row r="193" spans="1:11">
      <c r="A193" s="8">
        <v>185</v>
      </c>
      <c r="B193" s="40"/>
      <c r="C193" s="3" t="s">
        <v>313</v>
      </c>
      <c r="D193" s="18" t="s">
        <v>327</v>
      </c>
      <c r="E193" s="18">
        <v>2.8</v>
      </c>
      <c r="F193" s="18">
        <v>0.7</v>
      </c>
      <c r="G193" s="44">
        <v>15.75</v>
      </c>
      <c r="H193" s="14">
        <v>3.3</v>
      </c>
      <c r="I193" s="16">
        <v>12.45</v>
      </c>
      <c r="J193" s="8" t="s">
        <v>136</v>
      </c>
      <c r="K193" s="8"/>
    </row>
    <row r="194" spans="1:11">
      <c r="A194" s="8">
        <v>186</v>
      </c>
      <c r="B194" s="40"/>
      <c r="C194" s="3" t="s">
        <v>313</v>
      </c>
      <c r="D194" s="18" t="s">
        <v>328</v>
      </c>
      <c r="E194" s="18">
        <v>2</v>
      </c>
      <c r="F194" s="18">
        <v>2</v>
      </c>
      <c r="G194" s="44">
        <v>45</v>
      </c>
      <c r="H194" s="14">
        <v>8</v>
      </c>
      <c r="I194" s="16">
        <v>37</v>
      </c>
      <c r="J194" s="8" t="s">
        <v>136</v>
      </c>
      <c r="K194" s="8"/>
    </row>
    <row r="195" spans="1:11">
      <c r="A195" s="8">
        <v>187</v>
      </c>
      <c r="B195" s="46"/>
      <c r="C195" s="3" t="s">
        <v>313</v>
      </c>
      <c r="D195" s="18" t="s">
        <v>329</v>
      </c>
      <c r="E195" s="18">
        <v>4</v>
      </c>
      <c r="F195" s="18">
        <v>1.4</v>
      </c>
      <c r="G195" s="44">
        <v>31.5</v>
      </c>
      <c r="H195" s="14">
        <v>5.6</v>
      </c>
      <c r="I195" s="16">
        <v>25.9</v>
      </c>
      <c r="J195" s="8" t="s">
        <v>136</v>
      </c>
      <c r="K195" s="8"/>
    </row>
    <row r="196" spans="1:11">
      <c r="A196" s="8"/>
      <c r="B196" s="40" t="s">
        <v>330</v>
      </c>
      <c r="C196" s="5" t="s">
        <v>331</v>
      </c>
      <c r="D196" s="47"/>
      <c r="E196" s="47"/>
      <c r="F196" s="47"/>
      <c r="G196" s="48"/>
      <c r="H196" s="35">
        <f>SUM(H197:H200)</f>
        <v>4.3</v>
      </c>
      <c r="I196" s="16"/>
      <c r="J196" s="8"/>
      <c r="K196" s="8"/>
    </row>
    <row r="197" spans="1:11">
      <c r="A197" s="8">
        <v>188</v>
      </c>
      <c r="B197" s="40"/>
      <c r="C197" s="18" t="s">
        <v>332</v>
      </c>
      <c r="D197" s="18" t="s">
        <v>333</v>
      </c>
      <c r="E197" s="49">
        <v>27.375</v>
      </c>
      <c r="F197" s="50">
        <v>12.4</v>
      </c>
      <c r="G197" s="14">
        <v>41.35</v>
      </c>
      <c r="H197" s="14">
        <v>0.8</v>
      </c>
      <c r="I197" s="16">
        <v>40.55</v>
      </c>
      <c r="J197" s="8" t="s">
        <v>136</v>
      </c>
      <c r="K197" s="8"/>
    </row>
    <row r="198" spans="1:11">
      <c r="A198" s="8">
        <v>189</v>
      </c>
      <c r="B198" s="40"/>
      <c r="C198" s="18" t="s">
        <v>332</v>
      </c>
      <c r="D198" s="18" t="s">
        <v>334</v>
      </c>
      <c r="E198" s="49">
        <v>9</v>
      </c>
      <c r="F198" s="50">
        <v>5.9</v>
      </c>
      <c r="G198" s="14">
        <v>15</v>
      </c>
      <c r="H198" s="14">
        <v>0</v>
      </c>
      <c r="I198" s="16">
        <v>15</v>
      </c>
      <c r="J198" s="8" t="s">
        <v>136</v>
      </c>
      <c r="K198" s="8"/>
    </row>
    <row r="199" spans="1:11">
      <c r="A199" s="8">
        <v>190</v>
      </c>
      <c r="B199" s="40"/>
      <c r="C199" s="18" t="s">
        <v>332</v>
      </c>
      <c r="D199" s="18" t="s">
        <v>335</v>
      </c>
      <c r="E199" s="18">
        <v>26.778</v>
      </c>
      <c r="F199" s="18">
        <v>26.778</v>
      </c>
      <c r="G199" s="14">
        <v>65.25</v>
      </c>
      <c r="H199" s="14">
        <v>0.1</v>
      </c>
      <c r="I199" s="16">
        <v>65.15</v>
      </c>
      <c r="J199" s="8" t="s">
        <v>136</v>
      </c>
      <c r="K199" s="8"/>
    </row>
    <row r="200" spans="1:11">
      <c r="A200" s="8">
        <v>191</v>
      </c>
      <c r="B200" s="46"/>
      <c r="C200" s="18" t="s">
        <v>332</v>
      </c>
      <c r="D200" s="18" t="s">
        <v>336</v>
      </c>
      <c r="E200" s="49">
        <v>9.403</v>
      </c>
      <c r="F200" s="50">
        <v>8.4</v>
      </c>
      <c r="G200" s="14">
        <v>37.27</v>
      </c>
      <c r="H200" s="14">
        <v>3.4</v>
      </c>
      <c r="I200" s="16">
        <v>33.87</v>
      </c>
      <c r="J200" s="8" t="s">
        <v>136</v>
      </c>
      <c r="K200" s="8"/>
    </row>
    <row r="201" spans="1:11">
      <c r="A201" s="8"/>
      <c r="B201" s="40" t="s">
        <v>337</v>
      </c>
      <c r="C201" s="47" t="s">
        <v>338</v>
      </c>
      <c r="D201" s="47"/>
      <c r="E201" s="51"/>
      <c r="F201" s="52"/>
      <c r="G201" s="35"/>
      <c r="H201" s="35">
        <f>H202</f>
        <v>9.2</v>
      </c>
      <c r="I201" s="16"/>
      <c r="J201" s="8"/>
      <c r="K201" s="8"/>
    </row>
    <row r="202" spans="1:11">
      <c r="A202" s="8">
        <v>192</v>
      </c>
      <c r="B202" s="46"/>
      <c r="C202" s="18" t="s">
        <v>339</v>
      </c>
      <c r="D202" s="53" t="s">
        <v>340</v>
      </c>
      <c r="E202" s="18">
        <v>19.007</v>
      </c>
      <c r="F202" s="54">
        <v>2.131</v>
      </c>
      <c r="G202" s="14">
        <v>54.6816</v>
      </c>
      <c r="H202" s="14">
        <v>9.2</v>
      </c>
      <c r="I202" s="16">
        <v>45.4816</v>
      </c>
      <c r="J202" s="8" t="s">
        <v>136</v>
      </c>
      <c r="K202" s="8"/>
    </row>
    <row r="203" spans="1:11">
      <c r="A203" s="8"/>
      <c r="B203" s="40" t="s">
        <v>341</v>
      </c>
      <c r="C203" s="47" t="s">
        <v>342</v>
      </c>
      <c r="D203" s="55"/>
      <c r="E203" s="47"/>
      <c r="F203" s="56"/>
      <c r="G203" s="35"/>
      <c r="H203" s="35">
        <f>SUM(H204:H213)</f>
        <v>117.7</v>
      </c>
      <c r="I203" s="16"/>
      <c r="J203" s="8"/>
      <c r="K203" s="8"/>
    </row>
    <row r="204" spans="1:11">
      <c r="A204" s="8">
        <v>193</v>
      </c>
      <c r="B204" s="40"/>
      <c r="C204" s="18" t="s">
        <v>343</v>
      </c>
      <c r="D204" s="18" t="s">
        <v>344</v>
      </c>
      <c r="E204" s="18">
        <v>30</v>
      </c>
      <c r="F204" s="57">
        <v>12.6</v>
      </c>
      <c r="G204" s="14">
        <f t="shared" ref="G204:G213" si="0">F204*15</f>
        <v>189</v>
      </c>
      <c r="H204" s="14">
        <v>50.4</v>
      </c>
      <c r="I204" s="16">
        <v>138.6</v>
      </c>
      <c r="J204" s="8" t="s">
        <v>136</v>
      </c>
      <c r="K204" s="8"/>
    </row>
    <row r="205" spans="1:11">
      <c r="A205" s="8">
        <v>194</v>
      </c>
      <c r="B205" s="40"/>
      <c r="C205" s="18" t="s">
        <v>343</v>
      </c>
      <c r="D205" s="18" t="s">
        <v>345</v>
      </c>
      <c r="E205" s="18">
        <v>11.1</v>
      </c>
      <c r="F205" s="57">
        <v>1.7</v>
      </c>
      <c r="G205" s="14">
        <f t="shared" si="0"/>
        <v>25.5</v>
      </c>
      <c r="H205" s="14">
        <v>7.3</v>
      </c>
      <c r="I205" s="16">
        <v>18.2</v>
      </c>
      <c r="J205" s="8" t="s">
        <v>136</v>
      </c>
      <c r="K205" s="8"/>
    </row>
    <row r="206" spans="1:11">
      <c r="A206" s="8">
        <v>195</v>
      </c>
      <c r="B206" s="40"/>
      <c r="C206" s="18" t="s">
        <v>343</v>
      </c>
      <c r="D206" s="18" t="s">
        <v>346</v>
      </c>
      <c r="E206" s="18">
        <v>9.7</v>
      </c>
      <c r="F206" s="57">
        <v>1.3</v>
      </c>
      <c r="G206" s="14">
        <f t="shared" si="0"/>
        <v>19.5</v>
      </c>
      <c r="H206" s="14">
        <v>5.7</v>
      </c>
      <c r="I206" s="16">
        <v>13.8</v>
      </c>
      <c r="J206" s="8" t="s">
        <v>136</v>
      </c>
      <c r="K206" s="8"/>
    </row>
    <row r="207" spans="1:11">
      <c r="A207" s="8">
        <v>196</v>
      </c>
      <c r="B207" s="40"/>
      <c r="C207" s="18" t="s">
        <v>343</v>
      </c>
      <c r="D207" s="18" t="s">
        <v>347</v>
      </c>
      <c r="E207" s="18">
        <v>4.5</v>
      </c>
      <c r="F207" s="57">
        <v>1.2</v>
      </c>
      <c r="G207" s="14">
        <f t="shared" si="0"/>
        <v>18</v>
      </c>
      <c r="H207" s="14">
        <v>4.8</v>
      </c>
      <c r="I207" s="16">
        <v>13.2</v>
      </c>
      <c r="J207" s="8" t="s">
        <v>136</v>
      </c>
      <c r="K207" s="8"/>
    </row>
    <row r="208" spans="1:11">
      <c r="A208" s="8">
        <v>197</v>
      </c>
      <c r="B208" s="40"/>
      <c r="C208" s="18" t="s">
        <v>343</v>
      </c>
      <c r="D208" s="18" t="s">
        <v>348</v>
      </c>
      <c r="E208" s="18">
        <v>5.6</v>
      </c>
      <c r="F208" s="57">
        <v>1.6</v>
      </c>
      <c r="G208" s="14">
        <f t="shared" si="0"/>
        <v>24</v>
      </c>
      <c r="H208" s="14">
        <v>6.4</v>
      </c>
      <c r="I208" s="16">
        <v>17.6</v>
      </c>
      <c r="J208" s="8" t="s">
        <v>136</v>
      </c>
      <c r="K208" s="8"/>
    </row>
    <row r="209" spans="1:11">
      <c r="A209" s="8">
        <v>198</v>
      </c>
      <c r="B209" s="40"/>
      <c r="C209" s="18" t="s">
        <v>343</v>
      </c>
      <c r="D209" s="18" t="s">
        <v>349</v>
      </c>
      <c r="E209" s="18">
        <v>7.5</v>
      </c>
      <c r="F209" s="57">
        <v>1.86</v>
      </c>
      <c r="G209" s="14">
        <f t="shared" si="0"/>
        <v>27.9</v>
      </c>
      <c r="H209" s="14">
        <v>7.7</v>
      </c>
      <c r="I209" s="16">
        <v>20.2</v>
      </c>
      <c r="J209" s="8" t="s">
        <v>136</v>
      </c>
      <c r="K209" s="8"/>
    </row>
    <row r="210" spans="1:11">
      <c r="A210" s="8">
        <v>199</v>
      </c>
      <c r="B210" s="40"/>
      <c r="C210" s="18" t="s">
        <v>343</v>
      </c>
      <c r="D210" s="18" t="s">
        <v>350</v>
      </c>
      <c r="E210" s="18">
        <v>10.3</v>
      </c>
      <c r="F210" s="57">
        <v>2.9</v>
      </c>
      <c r="G210" s="14">
        <f t="shared" si="0"/>
        <v>43.5</v>
      </c>
      <c r="H210" s="14">
        <v>12.1</v>
      </c>
      <c r="I210" s="16">
        <v>31.4</v>
      </c>
      <c r="J210" s="8" t="s">
        <v>136</v>
      </c>
      <c r="K210" s="8"/>
    </row>
    <row r="211" spans="1:11">
      <c r="A211" s="8">
        <v>200</v>
      </c>
      <c r="B211" s="40"/>
      <c r="C211" s="18" t="s">
        <v>343</v>
      </c>
      <c r="D211" s="18" t="s">
        <v>351</v>
      </c>
      <c r="E211" s="18">
        <v>10.5</v>
      </c>
      <c r="F211" s="57">
        <v>3.4</v>
      </c>
      <c r="G211" s="14">
        <f t="shared" si="0"/>
        <v>51</v>
      </c>
      <c r="H211" s="14">
        <v>13.6</v>
      </c>
      <c r="I211" s="16">
        <v>37.4</v>
      </c>
      <c r="J211" s="8" t="s">
        <v>136</v>
      </c>
      <c r="K211" s="8"/>
    </row>
    <row r="212" spans="1:11">
      <c r="A212" s="8">
        <v>201</v>
      </c>
      <c r="B212" s="40"/>
      <c r="C212" s="18" t="s">
        <v>343</v>
      </c>
      <c r="D212" s="18" t="s">
        <v>352</v>
      </c>
      <c r="E212" s="18">
        <v>8.3</v>
      </c>
      <c r="F212" s="57">
        <v>0.6</v>
      </c>
      <c r="G212" s="14">
        <f t="shared" si="0"/>
        <v>9</v>
      </c>
      <c r="H212" s="14">
        <v>2.4</v>
      </c>
      <c r="I212" s="16">
        <v>6.6</v>
      </c>
      <c r="J212" s="8" t="s">
        <v>136</v>
      </c>
      <c r="K212" s="8"/>
    </row>
    <row r="213" spans="1:11">
      <c r="A213" s="8">
        <v>202</v>
      </c>
      <c r="B213" s="46"/>
      <c r="C213" s="18" t="s">
        <v>343</v>
      </c>
      <c r="D213" s="18" t="s">
        <v>353</v>
      </c>
      <c r="E213" s="18">
        <v>9.8</v>
      </c>
      <c r="F213" s="57">
        <v>1.7</v>
      </c>
      <c r="G213" s="14">
        <f t="shared" si="0"/>
        <v>25.5</v>
      </c>
      <c r="H213" s="14">
        <v>7.3</v>
      </c>
      <c r="I213" s="16">
        <v>18.2</v>
      </c>
      <c r="J213" s="8" t="s">
        <v>136</v>
      </c>
      <c r="K213" s="8"/>
    </row>
    <row r="214" spans="1:11">
      <c r="A214" s="8"/>
      <c r="B214" s="40" t="s">
        <v>354</v>
      </c>
      <c r="C214" s="47" t="s">
        <v>355</v>
      </c>
      <c r="D214" s="47"/>
      <c r="E214" s="47"/>
      <c r="F214" s="58"/>
      <c r="G214" s="35"/>
      <c r="H214" s="35">
        <f>SUM(H215:H232)</f>
        <v>27.2</v>
      </c>
      <c r="I214" s="16"/>
      <c r="J214" s="8"/>
      <c r="K214" s="8"/>
    </row>
    <row r="215" spans="1:11">
      <c r="A215" s="8">
        <v>203</v>
      </c>
      <c r="B215" s="40"/>
      <c r="C215" s="3" t="s">
        <v>356</v>
      </c>
      <c r="D215" s="3" t="s">
        <v>357</v>
      </c>
      <c r="E215" s="18">
        <v>23.6</v>
      </c>
      <c r="F215" s="59">
        <v>14</v>
      </c>
      <c r="G215" s="4">
        <f t="shared" ref="G215:G232" si="1">10*F215</f>
        <v>140</v>
      </c>
      <c r="H215" s="14">
        <v>14</v>
      </c>
      <c r="I215" s="16">
        <v>126</v>
      </c>
      <c r="J215" s="8" t="s">
        <v>136</v>
      </c>
      <c r="K215" s="8"/>
    </row>
    <row r="216" spans="1:11">
      <c r="A216" s="8">
        <v>204</v>
      </c>
      <c r="B216" s="40"/>
      <c r="C216" s="3" t="s">
        <v>356</v>
      </c>
      <c r="D216" s="3" t="s">
        <v>358</v>
      </c>
      <c r="E216" s="18">
        <v>0.0299999999999994</v>
      </c>
      <c r="F216" s="59">
        <v>0.03</v>
      </c>
      <c r="G216" s="4">
        <f t="shared" si="1"/>
        <v>0.3</v>
      </c>
      <c r="H216" s="14">
        <v>0.2</v>
      </c>
      <c r="I216" s="16">
        <v>0.1</v>
      </c>
      <c r="J216" s="8" t="s">
        <v>136</v>
      </c>
      <c r="K216" s="8"/>
    </row>
    <row r="217" spans="1:11">
      <c r="A217" s="8">
        <v>205</v>
      </c>
      <c r="B217" s="40"/>
      <c r="C217" s="3" t="s">
        <v>356</v>
      </c>
      <c r="D217" s="3" t="s">
        <v>359</v>
      </c>
      <c r="E217" s="18">
        <v>4.326</v>
      </c>
      <c r="F217" s="59">
        <v>0.305</v>
      </c>
      <c r="G217" s="4">
        <f t="shared" si="1"/>
        <v>3.05</v>
      </c>
      <c r="H217" s="14">
        <v>0.8</v>
      </c>
      <c r="I217" s="16">
        <v>2.25</v>
      </c>
      <c r="J217" s="8" t="s">
        <v>136</v>
      </c>
      <c r="K217" s="8"/>
    </row>
    <row r="218" spans="1:11">
      <c r="A218" s="8">
        <v>206</v>
      </c>
      <c r="B218" s="40"/>
      <c r="C218" s="3" t="s">
        <v>356</v>
      </c>
      <c r="D218" s="3" t="s">
        <v>360</v>
      </c>
      <c r="E218" s="3">
        <v>0.344</v>
      </c>
      <c r="F218" s="59">
        <v>0.344</v>
      </c>
      <c r="G218" s="4">
        <f t="shared" si="1"/>
        <v>3.44</v>
      </c>
      <c r="H218" s="14">
        <v>1.1</v>
      </c>
      <c r="I218" s="16">
        <v>2.34</v>
      </c>
      <c r="J218" s="8" t="s">
        <v>136</v>
      </c>
      <c r="K218" s="8"/>
    </row>
    <row r="219" spans="1:11">
      <c r="A219" s="8">
        <v>207</v>
      </c>
      <c r="B219" s="40"/>
      <c r="C219" s="3" t="s">
        <v>356</v>
      </c>
      <c r="D219" s="3" t="s">
        <v>361</v>
      </c>
      <c r="E219" s="3">
        <v>0.8</v>
      </c>
      <c r="F219" s="59">
        <v>0.8</v>
      </c>
      <c r="G219" s="4">
        <f t="shared" si="1"/>
        <v>8</v>
      </c>
      <c r="H219" s="14">
        <v>0.8</v>
      </c>
      <c r="I219" s="16">
        <v>7.2</v>
      </c>
      <c r="J219" s="8" t="s">
        <v>136</v>
      </c>
      <c r="K219" s="8"/>
    </row>
    <row r="220" spans="1:11">
      <c r="A220" s="8">
        <v>208</v>
      </c>
      <c r="B220" s="40"/>
      <c r="C220" s="3" t="s">
        <v>356</v>
      </c>
      <c r="D220" s="3" t="s">
        <v>362</v>
      </c>
      <c r="E220" s="3">
        <v>0.29</v>
      </c>
      <c r="F220" s="59">
        <v>0.29</v>
      </c>
      <c r="G220" s="4">
        <f t="shared" si="1"/>
        <v>2.9</v>
      </c>
      <c r="H220" s="14">
        <v>0.7</v>
      </c>
      <c r="I220" s="16">
        <v>2.2</v>
      </c>
      <c r="J220" s="8" t="s">
        <v>136</v>
      </c>
      <c r="K220" s="8"/>
    </row>
    <row r="221" spans="1:11">
      <c r="A221" s="8">
        <v>209</v>
      </c>
      <c r="B221" s="40"/>
      <c r="C221" s="3" t="s">
        <v>356</v>
      </c>
      <c r="D221" s="3" t="s">
        <v>363</v>
      </c>
      <c r="E221" s="18">
        <v>0.0200000000000005</v>
      </c>
      <c r="F221" s="59">
        <v>0.02</v>
      </c>
      <c r="G221" s="4">
        <f t="shared" si="1"/>
        <v>0.2</v>
      </c>
      <c r="H221" s="14">
        <v>0.1</v>
      </c>
      <c r="I221" s="16">
        <v>0.1</v>
      </c>
      <c r="J221" s="8" t="s">
        <v>136</v>
      </c>
      <c r="K221" s="8"/>
    </row>
    <row r="222" spans="1:11">
      <c r="A222" s="8">
        <v>210</v>
      </c>
      <c r="B222" s="40"/>
      <c r="C222" s="3" t="s">
        <v>356</v>
      </c>
      <c r="D222" s="3" t="s">
        <v>364</v>
      </c>
      <c r="E222" s="18">
        <v>0.0519999999999996</v>
      </c>
      <c r="F222" s="59">
        <v>0.052</v>
      </c>
      <c r="G222" s="4">
        <f t="shared" si="1"/>
        <v>0.52</v>
      </c>
      <c r="H222" s="14">
        <v>0.3</v>
      </c>
      <c r="I222" s="16">
        <v>0.22</v>
      </c>
      <c r="J222" s="8" t="s">
        <v>136</v>
      </c>
      <c r="K222" s="8"/>
    </row>
    <row r="223" spans="1:11">
      <c r="A223" s="8">
        <v>211</v>
      </c>
      <c r="B223" s="40"/>
      <c r="C223" s="3" t="s">
        <v>356</v>
      </c>
      <c r="D223" s="3" t="s">
        <v>365</v>
      </c>
      <c r="E223" s="18">
        <v>8.055</v>
      </c>
      <c r="F223" s="59">
        <v>0.464</v>
      </c>
      <c r="G223" s="4">
        <f t="shared" si="1"/>
        <v>4.64</v>
      </c>
      <c r="H223" s="14">
        <v>0.8</v>
      </c>
      <c r="I223" s="16">
        <v>3.84</v>
      </c>
      <c r="J223" s="8" t="s">
        <v>136</v>
      </c>
      <c r="K223" s="8"/>
    </row>
    <row r="224" spans="1:11">
      <c r="A224" s="8">
        <v>212</v>
      </c>
      <c r="B224" s="40"/>
      <c r="C224" s="3" t="s">
        <v>356</v>
      </c>
      <c r="D224" s="3" t="s">
        <v>366</v>
      </c>
      <c r="E224" s="18">
        <v>7.681</v>
      </c>
      <c r="F224" s="59">
        <v>0.143</v>
      </c>
      <c r="G224" s="4">
        <f t="shared" si="1"/>
        <v>1.43</v>
      </c>
      <c r="H224" s="14">
        <v>0.9</v>
      </c>
      <c r="I224" s="16">
        <v>0.53</v>
      </c>
      <c r="J224" s="8" t="s">
        <v>136</v>
      </c>
      <c r="K224" s="8"/>
    </row>
    <row r="225" spans="1:11">
      <c r="A225" s="8">
        <v>213</v>
      </c>
      <c r="B225" s="40"/>
      <c r="C225" s="3" t="s">
        <v>356</v>
      </c>
      <c r="D225" s="3" t="s">
        <v>367</v>
      </c>
      <c r="E225" s="18">
        <v>0.12</v>
      </c>
      <c r="F225" s="59">
        <v>0.12</v>
      </c>
      <c r="G225" s="4">
        <f t="shared" si="1"/>
        <v>1.2</v>
      </c>
      <c r="H225" s="14">
        <v>0.7</v>
      </c>
      <c r="I225" s="16">
        <v>0.5</v>
      </c>
      <c r="J225" s="8" t="s">
        <v>136</v>
      </c>
      <c r="K225" s="8"/>
    </row>
    <row r="226" spans="1:11">
      <c r="A226" s="8">
        <v>214</v>
      </c>
      <c r="B226" s="40"/>
      <c r="C226" s="3" t="s">
        <v>356</v>
      </c>
      <c r="D226" s="3" t="s">
        <v>368</v>
      </c>
      <c r="E226" s="18">
        <v>6.767</v>
      </c>
      <c r="F226" s="59">
        <v>0.36</v>
      </c>
      <c r="G226" s="4">
        <f t="shared" si="1"/>
        <v>3.6</v>
      </c>
      <c r="H226" s="14">
        <v>1.2</v>
      </c>
      <c r="I226" s="16">
        <v>2.4</v>
      </c>
      <c r="J226" s="8" t="s">
        <v>136</v>
      </c>
      <c r="K226" s="8"/>
    </row>
    <row r="227" spans="1:11">
      <c r="A227" s="8">
        <v>215</v>
      </c>
      <c r="B227" s="40"/>
      <c r="C227" s="3" t="s">
        <v>356</v>
      </c>
      <c r="D227" s="3" t="s">
        <v>369</v>
      </c>
      <c r="E227" s="18">
        <v>0.56</v>
      </c>
      <c r="F227" s="59">
        <v>0.33</v>
      </c>
      <c r="G227" s="4">
        <f t="shared" si="1"/>
        <v>3.3</v>
      </c>
      <c r="H227" s="14">
        <v>1</v>
      </c>
      <c r="I227" s="16">
        <v>2.3</v>
      </c>
      <c r="J227" s="8" t="s">
        <v>136</v>
      </c>
      <c r="K227" s="8"/>
    </row>
    <row r="228" spans="1:11">
      <c r="A228" s="8">
        <v>216</v>
      </c>
      <c r="B228" s="40"/>
      <c r="C228" s="3" t="s">
        <v>356</v>
      </c>
      <c r="D228" s="3" t="s">
        <v>370</v>
      </c>
      <c r="E228" s="3">
        <v>0.038</v>
      </c>
      <c r="F228" s="59">
        <v>0.038</v>
      </c>
      <c r="G228" s="4">
        <f t="shared" si="1"/>
        <v>0.38</v>
      </c>
      <c r="H228" s="14">
        <v>0.2</v>
      </c>
      <c r="I228" s="16">
        <v>0.18</v>
      </c>
      <c r="J228" s="8" t="s">
        <v>136</v>
      </c>
      <c r="K228" s="8"/>
    </row>
    <row r="229" spans="1:11">
      <c r="A229" s="8">
        <v>217</v>
      </c>
      <c r="B229" s="40"/>
      <c r="C229" s="3" t="s">
        <v>356</v>
      </c>
      <c r="D229" s="3" t="s">
        <v>371</v>
      </c>
      <c r="E229" s="3">
        <v>0.16</v>
      </c>
      <c r="F229" s="59">
        <v>0.16</v>
      </c>
      <c r="G229" s="4">
        <f t="shared" si="1"/>
        <v>1.6</v>
      </c>
      <c r="H229" s="14">
        <v>1</v>
      </c>
      <c r="I229" s="16">
        <v>0.6</v>
      </c>
      <c r="J229" s="8" t="s">
        <v>136</v>
      </c>
      <c r="K229" s="8"/>
    </row>
    <row r="230" spans="1:11">
      <c r="A230" s="8">
        <v>218</v>
      </c>
      <c r="B230" s="40"/>
      <c r="C230" s="3" t="s">
        <v>356</v>
      </c>
      <c r="D230" s="3" t="s">
        <v>372</v>
      </c>
      <c r="E230" s="3">
        <v>0.225</v>
      </c>
      <c r="F230" s="59">
        <v>0.225</v>
      </c>
      <c r="G230" s="4">
        <f t="shared" si="1"/>
        <v>2.25</v>
      </c>
      <c r="H230" s="14">
        <v>0.4</v>
      </c>
      <c r="I230" s="16">
        <v>1.85</v>
      </c>
      <c r="J230" s="8" t="s">
        <v>136</v>
      </c>
      <c r="K230" s="8"/>
    </row>
    <row r="231" spans="1:11">
      <c r="A231" s="8">
        <v>219</v>
      </c>
      <c r="B231" s="40"/>
      <c r="C231" s="3" t="s">
        <v>356</v>
      </c>
      <c r="D231" s="3" t="s">
        <v>373</v>
      </c>
      <c r="E231" s="18">
        <v>0.931</v>
      </c>
      <c r="F231" s="59">
        <v>0.528</v>
      </c>
      <c r="G231" s="4">
        <f t="shared" si="1"/>
        <v>5.28</v>
      </c>
      <c r="H231" s="14">
        <v>1.2</v>
      </c>
      <c r="I231" s="16">
        <v>4.08</v>
      </c>
      <c r="J231" s="8" t="s">
        <v>136</v>
      </c>
      <c r="K231" s="8"/>
    </row>
    <row r="232" spans="1:11">
      <c r="A232" s="8">
        <v>220</v>
      </c>
      <c r="B232" s="46"/>
      <c r="C232" s="3" t="s">
        <v>356</v>
      </c>
      <c r="D232" s="3" t="s">
        <v>374</v>
      </c>
      <c r="E232" s="18">
        <v>1.405</v>
      </c>
      <c r="F232" s="59">
        <v>1.295</v>
      </c>
      <c r="G232" s="4">
        <f t="shared" si="1"/>
        <v>12.95</v>
      </c>
      <c r="H232" s="14">
        <v>1.8</v>
      </c>
      <c r="I232" s="16">
        <v>11.15</v>
      </c>
      <c r="J232" s="8" t="s">
        <v>136</v>
      </c>
      <c r="K232" s="8"/>
    </row>
    <row r="233" spans="1:11">
      <c r="A233" s="8"/>
      <c r="B233" s="60" t="s">
        <v>375</v>
      </c>
      <c r="C233" s="5" t="s">
        <v>376</v>
      </c>
      <c r="D233" s="5"/>
      <c r="E233" s="47"/>
      <c r="F233" s="61"/>
      <c r="G233" s="6"/>
      <c r="H233" s="35">
        <f>SUM(H234:H238)</f>
        <v>3.2</v>
      </c>
      <c r="I233" s="16"/>
      <c r="J233" s="8"/>
      <c r="K233" s="8"/>
    </row>
    <row r="234" spans="1:11">
      <c r="A234" s="8">
        <v>221</v>
      </c>
      <c r="B234" s="60"/>
      <c r="C234" s="62" t="s">
        <v>375</v>
      </c>
      <c r="D234" s="62" t="s">
        <v>377</v>
      </c>
      <c r="E234" s="62">
        <v>43.3</v>
      </c>
      <c r="F234" s="62">
        <v>43.3</v>
      </c>
      <c r="G234" s="63">
        <v>14.924</v>
      </c>
      <c r="H234" s="14">
        <v>1</v>
      </c>
      <c r="I234" s="16">
        <v>13.924</v>
      </c>
      <c r="J234" s="8" t="s">
        <v>136</v>
      </c>
      <c r="K234" s="8"/>
    </row>
    <row r="235" spans="1:11">
      <c r="A235" s="8">
        <v>222</v>
      </c>
      <c r="B235" s="60"/>
      <c r="C235" s="62" t="s">
        <v>375</v>
      </c>
      <c r="D235" s="62" t="s">
        <v>378</v>
      </c>
      <c r="E235" s="62">
        <v>8.8</v>
      </c>
      <c r="F235" s="62">
        <v>8.8</v>
      </c>
      <c r="G235" s="63">
        <v>5.3073</v>
      </c>
      <c r="H235" s="14">
        <v>0.2</v>
      </c>
      <c r="I235" s="16">
        <v>5.1073</v>
      </c>
      <c r="J235" s="8" t="s">
        <v>136</v>
      </c>
      <c r="K235" s="8"/>
    </row>
    <row r="236" spans="1:11">
      <c r="A236" s="8">
        <v>223</v>
      </c>
      <c r="B236" s="60"/>
      <c r="C236" s="62" t="s">
        <v>375</v>
      </c>
      <c r="D236" s="62" t="s">
        <v>379</v>
      </c>
      <c r="E236" s="62">
        <v>28.68</v>
      </c>
      <c r="F236" s="62">
        <v>15.883</v>
      </c>
      <c r="G236" s="63">
        <v>89.2804</v>
      </c>
      <c r="H236" s="14">
        <v>0.6</v>
      </c>
      <c r="I236" s="16">
        <v>88.6804</v>
      </c>
      <c r="J236" s="8" t="s">
        <v>136</v>
      </c>
      <c r="K236" s="8"/>
    </row>
    <row r="237" spans="1:11">
      <c r="A237" s="8">
        <v>224</v>
      </c>
      <c r="B237" s="60"/>
      <c r="C237" s="62" t="s">
        <v>375</v>
      </c>
      <c r="D237" s="62" t="s">
        <v>380</v>
      </c>
      <c r="E237" s="62">
        <v>9.64</v>
      </c>
      <c r="F237" s="62">
        <v>9.64</v>
      </c>
      <c r="G237" s="63">
        <v>4.3249</v>
      </c>
      <c r="H237" s="14">
        <v>0.6</v>
      </c>
      <c r="I237" s="16">
        <v>3.7249</v>
      </c>
      <c r="J237" s="8" t="s">
        <v>136</v>
      </c>
      <c r="K237" s="8"/>
    </row>
    <row r="238" spans="1:11">
      <c r="A238" s="8">
        <v>225</v>
      </c>
      <c r="B238" s="64"/>
      <c r="C238" s="62" t="s">
        <v>375</v>
      </c>
      <c r="D238" s="62" t="s">
        <v>381</v>
      </c>
      <c r="E238" s="62">
        <v>8.125</v>
      </c>
      <c r="F238" s="62">
        <v>8.125</v>
      </c>
      <c r="G238" s="63">
        <v>9.7432</v>
      </c>
      <c r="H238" s="14">
        <v>0.8</v>
      </c>
      <c r="I238" s="16">
        <v>8.9432</v>
      </c>
      <c r="J238" s="8" t="s">
        <v>136</v>
      </c>
      <c r="K238" s="8"/>
    </row>
    <row r="239" spans="1:11">
      <c r="A239" s="8"/>
      <c r="B239" s="65" t="s">
        <v>382</v>
      </c>
      <c r="C239" s="66" t="s">
        <v>383</v>
      </c>
      <c r="D239" s="66"/>
      <c r="E239" s="66"/>
      <c r="F239" s="66"/>
      <c r="G239" s="67"/>
      <c r="H239" s="35">
        <f>SUM(H240:H251)</f>
        <v>52.1</v>
      </c>
      <c r="I239" s="16"/>
      <c r="J239" s="8"/>
      <c r="K239" s="8"/>
    </row>
    <row r="240" ht="21.6" spans="1:11">
      <c r="A240" s="8">
        <v>226</v>
      </c>
      <c r="B240" s="65"/>
      <c r="C240" s="27" t="s">
        <v>382</v>
      </c>
      <c r="D240" s="27" t="s">
        <v>384</v>
      </c>
      <c r="E240" s="28">
        <v>3.589</v>
      </c>
      <c r="F240" s="28">
        <v>3.589</v>
      </c>
      <c r="G240" s="4">
        <v>17.6048</v>
      </c>
      <c r="H240" s="14">
        <v>0.6</v>
      </c>
      <c r="I240" s="16">
        <v>17.0048</v>
      </c>
      <c r="J240" s="8" t="s">
        <v>136</v>
      </c>
      <c r="K240" s="8"/>
    </row>
    <row r="241" ht="21.6" spans="1:11">
      <c r="A241" s="8">
        <v>227</v>
      </c>
      <c r="B241" s="65"/>
      <c r="C241" s="27" t="s">
        <v>382</v>
      </c>
      <c r="D241" s="27" t="s">
        <v>385</v>
      </c>
      <c r="E241" s="28">
        <v>7.861</v>
      </c>
      <c r="F241" s="28">
        <v>6.661</v>
      </c>
      <c r="G241" s="4">
        <v>48.7034</v>
      </c>
      <c r="H241" s="14">
        <v>0.2</v>
      </c>
      <c r="I241" s="16">
        <v>48.5034</v>
      </c>
      <c r="J241" s="8" t="s">
        <v>136</v>
      </c>
      <c r="K241" s="8"/>
    </row>
    <row r="242" ht="21.6" spans="1:11">
      <c r="A242" s="8">
        <v>228</v>
      </c>
      <c r="B242" s="65"/>
      <c r="C242" s="27" t="s">
        <v>382</v>
      </c>
      <c r="D242" s="27" t="s">
        <v>386</v>
      </c>
      <c r="E242" s="28">
        <v>9.368</v>
      </c>
      <c r="F242" s="28">
        <v>9.368</v>
      </c>
      <c r="G242" s="4">
        <v>311.1036</v>
      </c>
      <c r="H242" s="14">
        <v>38.3</v>
      </c>
      <c r="I242" s="16">
        <v>272.8036</v>
      </c>
      <c r="J242" s="8" t="s">
        <v>136</v>
      </c>
      <c r="K242" s="8"/>
    </row>
    <row r="243" ht="21.6" spans="1:11">
      <c r="A243" s="8">
        <v>229</v>
      </c>
      <c r="B243" s="65"/>
      <c r="C243" s="27" t="s">
        <v>382</v>
      </c>
      <c r="D243" s="27" t="s">
        <v>387</v>
      </c>
      <c r="E243" s="28">
        <v>6.7</v>
      </c>
      <c r="F243" s="28">
        <v>6.7</v>
      </c>
      <c r="G243" s="4">
        <v>28.7389</v>
      </c>
      <c r="H243" s="14">
        <v>0.2</v>
      </c>
      <c r="I243" s="16">
        <v>28.5389</v>
      </c>
      <c r="J243" s="8" t="s">
        <v>136</v>
      </c>
      <c r="K243" s="8"/>
    </row>
    <row r="244" ht="21.6" spans="1:11">
      <c r="A244" s="8">
        <v>230</v>
      </c>
      <c r="B244" s="65"/>
      <c r="C244" s="27" t="s">
        <v>382</v>
      </c>
      <c r="D244" s="27" t="s">
        <v>388</v>
      </c>
      <c r="E244" s="28">
        <v>8.707</v>
      </c>
      <c r="F244" s="28">
        <v>8.707</v>
      </c>
      <c r="G244" s="4">
        <v>49.5988</v>
      </c>
      <c r="H244" s="14">
        <v>0.8</v>
      </c>
      <c r="I244" s="16">
        <v>48.7988</v>
      </c>
      <c r="J244" s="8" t="s">
        <v>136</v>
      </c>
      <c r="K244" s="8"/>
    </row>
    <row r="245" ht="21.6" spans="1:11">
      <c r="A245" s="8">
        <v>231</v>
      </c>
      <c r="B245" s="65"/>
      <c r="C245" s="27" t="s">
        <v>382</v>
      </c>
      <c r="D245" s="27" t="s">
        <v>389</v>
      </c>
      <c r="E245" s="28">
        <v>6.123</v>
      </c>
      <c r="F245" s="28">
        <v>6.123</v>
      </c>
      <c r="G245" s="4">
        <v>50.3013</v>
      </c>
      <c r="H245" s="14">
        <v>0.2</v>
      </c>
      <c r="I245" s="16">
        <v>50.1013</v>
      </c>
      <c r="J245" s="8" t="s">
        <v>136</v>
      </c>
      <c r="K245" s="8"/>
    </row>
    <row r="246" ht="21.6" spans="1:11">
      <c r="A246" s="8">
        <v>232</v>
      </c>
      <c r="B246" s="65"/>
      <c r="C246" s="27" t="s">
        <v>382</v>
      </c>
      <c r="D246" s="27" t="s">
        <v>390</v>
      </c>
      <c r="E246" s="28">
        <v>5.912</v>
      </c>
      <c r="F246" s="28">
        <v>5.912</v>
      </c>
      <c r="G246" s="4">
        <v>26.9979</v>
      </c>
      <c r="H246" s="14">
        <v>0.2</v>
      </c>
      <c r="I246" s="16">
        <v>26.7979</v>
      </c>
      <c r="J246" s="8" t="s">
        <v>136</v>
      </c>
      <c r="K246" s="8"/>
    </row>
    <row r="247" ht="21.6" spans="1:11">
      <c r="A247" s="8">
        <v>233</v>
      </c>
      <c r="B247" s="65"/>
      <c r="C247" s="27" t="s">
        <v>382</v>
      </c>
      <c r="D247" s="27" t="s">
        <v>391</v>
      </c>
      <c r="E247" s="28">
        <v>15.39</v>
      </c>
      <c r="F247" s="28">
        <v>15.39</v>
      </c>
      <c r="G247" s="4">
        <v>103.8547</v>
      </c>
      <c r="H247" s="14">
        <v>0.3</v>
      </c>
      <c r="I247" s="16">
        <v>103.5547</v>
      </c>
      <c r="J247" s="8" t="s">
        <v>136</v>
      </c>
      <c r="K247" s="8"/>
    </row>
    <row r="248" ht="21.6" spans="1:11">
      <c r="A248" s="8">
        <v>234</v>
      </c>
      <c r="B248" s="65"/>
      <c r="C248" s="27" t="s">
        <v>382</v>
      </c>
      <c r="D248" s="27" t="s">
        <v>392</v>
      </c>
      <c r="E248" s="28">
        <v>9.981</v>
      </c>
      <c r="F248" s="28">
        <v>9.981</v>
      </c>
      <c r="G248" s="4">
        <v>82.521</v>
      </c>
      <c r="H248" s="14">
        <v>0.5</v>
      </c>
      <c r="I248" s="16">
        <v>82.021</v>
      </c>
      <c r="J248" s="8" t="s">
        <v>136</v>
      </c>
      <c r="K248" s="8"/>
    </row>
    <row r="249" ht="21.6" spans="1:11">
      <c r="A249" s="8">
        <v>235</v>
      </c>
      <c r="B249" s="65"/>
      <c r="C249" s="27" t="s">
        <v>382</v>
      </c>
      <c r="D249" s="27" t="s">
        <v>393</v>
      </c>
      <c r="E249" s="28">
        <v>9.025</v>
      </c>
      <c r="F249" s="28">
        <v>9.025</v>
      </c>
      <c r="G249" s="4">
        <v>64.8071</v>
      </c>
      <c r="H249" s="14">
        <v>0.9</v>
      </c>
      <c r="I249" s="16">
        <v>63.9071</v>
      </c>
      <c r="J249" s="8" t="s">
        <v>136</v>
      </c>
      <c r="K249" s="8"/>
    </row>
    <row r="250" spans="1:11">
      <c r="A250" s="8">
        <v>236</v>
      </c>
      <c r="B250" s="29"/>
      <c r="C250" s="10" t="s">
        <v>382</v>
      </c>
      <c r="D250" s="10" t="s">
        <v>394</v>
      </c>
      <c r="E250" s="8">
        <v>1.194</v>
      </c>
      <c r="F250" s="8">
        <v>1.194</v>
      </c>
      <c r="G250" s="16">
        <v>63</v>
      </c>
      <c r="H250" s="14">
        <v>2.7</v>
      </c>
      <c r="I250" s="16">
        <v>60.3</v>
      </c>
      <c r="J250" s="8" t="s">
        <v>136</v>
      </c>
      <c r="K250" s="8"/>
    </row>
    <row r="251" ht="21.6" spans="1:11">
      <c r="A251" s="8">
        <v>237</v>
      </c>
      <c r="B251" s="68"/>
      <c r="C251" s="27" t="s">
        <v>382</v>
      </c>
      <c r="D251" s="27" t="s">
        <v>395</v>
      </c>
      <c r="E251" s="28">
        <v>24.398</v>
      </c>
      <c r="F251" s="28">
        <v>9.76</v>
      </c>
      <c r="G251" s="4">
        <v>91.9867</v>
      </c>
      <c r="H251" s="14">
        <v>7.2</v>
      </c>
      <c r="I251" s="16">
        <v>84.7867</v>
      </c>
      <c r="J251" s="8" t="s">
        <v>136</v>
      </c>
      <c r="K251" s="8"/>
    </row>
    <row r="252" spans="1:11">
      <c r="A252" s="8"/>
      <c r="B252" s="65" t="s">
        <v>396</v>
      </c>
      <c r="C252" s="32" t="s">
        <v>397</v>
      </c>
      <c r="D252" s="32"/>
      <c r="E252" s="33"/>
      <c r="F252" s="33"/>
      <c r="G252" s="6"/>
      <c r="H252" s="35">
        <f>SUM(H253:H276)</f>
        <v>409.5</v>
      </c>
      <c r="I252" s="16"/>
      <c r="J252" s="8"/>
      <c r="K252" s="8"/>
    </row>
    <row r="253" spans="1:11">
      <c r="A253" s="8">
        <v>238</v>
      </c>
      <c r="B253" s="65"/>
      <c r="C253" s="62" t="s">
        <v>396</v>
      </c>
      <c r="D253" s="62" t="s">
        <v>398</v>
      </c>
      <c r="E253" s="69">
        <v>9.368</v>
      </c>
      <c r="F253" s="69">
        <v>9.339</v>
      </c>
      <c r="G253" s="63">
        <v>111</v>
      </c>
      <c r="H253" s="14">
        <v>29.4</v>
      </c>
      <c r="I253" s="16">
        <v>81.6</v>
      </c>
      <c r="J253" s="8" t="s">
        <v>136</v>
      </c>
      <c r="K253" s="8"/>
    </row>
    <row r="254" spans="1:11">
      <c r="A254" s="8">
        <v>239</v>
      </c>
      <c r="B254" s="65"/>
      <c r="C254" s="62" t="s">
        <v>396</v>
      </c>
      <c r="D254" s="62" t="s">
        <v>399</v>
      </c>
      <c r="E254" s="69">
        <v>7.139</v>
      </c>
      <c r="F254" s="69">
        <v>7.139</v>
      </c>
      <c r="G254" s="63">
        <v>83.4</v>
      </c>
      <c r="H254" s="14">
        <v>21.9</v>
      </c>
      <c r="I254" s="16">
        <v>61.5</v>
      </c>
      <c r="J254" s="8" t="s">
        <v>136</v>
      </c>
      <c r="K254" s="8"/>
    </row>
    <row r="255" spans="1:11">
      <c r="A255" s="8">
        <v>240</v>
      </c>
      <c r="B255" s="65"/>
      <c r="C255" s="62" t="s">
        <v>396</v>
      </c>
      <c r="D255" s="62" t="s">
        <v>400</v>
      </c>
      <c r="E255" s="69">
        <v>17.2</v>
      </c>
      <c r="F255" s="70">
        <v>17.121</v>
      </c>
      <c r="G255" s="63">
        <v>211</v>
      </c>
      <c r="H255" s="14">
        <v>60.4</v>
      </c>
      <c r="I255" s="16">
        <v>150.6</v>
      </c>
      <c r="J255" s="8" t="s">
        <v>136</v>
      </c>
      <c r="K255" s="8"/>
    </row>
    <row r="256" spans="1:11">
      <c r="A256" s="8">
        <v>241</v>
      </c>
      <c r="B256" s="65"/>
      <c r="C256" s="62" t="s">
        <v>396</v>
      </c>
      <c r="D256" s="62" t="s">
        <v>401</v>
      </c>
      <c r="E256" s="69">
        <v>14.771</v>
      </c>
      <c r="F256" s="69">
        <v>14.771</v>
      </c>
      <c r="G256" s="63">
        <v>190</v>
      </c>
      <c r="H256" s="14">
        <v>58.5</v>
      </c>
      <c r="I256" s="16">
        <v>131.5</v>
      </c>
      <c r="J256" s="8" t="s">
        <v>136</v>
      </c>
      <c r="K256" s="8"/>
    </row>
    <row r="257" spans="1:11">
      <c r="A257" s="8">
        <v>242</v>
      </c>
      <c r="B257" s="65"/>
      <c r="C257" s="62" t="s">
        <v>396</v>
      </c>
      <c r="D257" s="62" t="s">
        <v>402</v>
      </c>
      <c r="E257" s="69">
        <v>23.039</v>
      </c>
      <c r="F257" s="69">
        <v>23.039</v>
      </c>
      <c r="G257" s="63">
        <v>198</v>
      </c>
      <c r="H257" s="14">
        <v>7.3</v>
      </c>
      <c r="I257" s="16">
        <v>190.7</v>
      </c>
      <c r="J257" s="8" t="s">
        <v>136</v>
      </c>
      <c r="K257" s="8"/>
    </row>
    <row r="258" spans="1:11">
      <c r="A258" s="8">
        <v>243</v>
      </c>
      <c r="B258" s="65"/>
      <c r="C258" s="62" t="s">
        <v>396</v>
      </c>
      <c r="D258" s="62" t="s">
        <v>403</v>
      </c>
      <c r="E258" s="69">
        <v>12.928</v>
      </c>
      <c r="F258" s="69">
        <v>12.528</v>
      </c>
      <c r="G258" s="63">
        <v>82.4</v>
      </c>
      <c r="H258" s="14">
        <v>0</v>
      </c>
      <c r="I258" s="16">
        <v>82.4</v>
      </c>
      <c r="J258" s="8" t="s">
        <v>136</v>
      </c>
      <c r="K258" s="8"/>
    </row>
    <row r="259" spans="1:11">
      <c r="A259" s="8">
        <v>244</v>
      </c>
      <c r="B259" s="65"/>
      <c r="C259" s="62" t="s">
        <v>396</v>
      </c>
      <c r="D259" s="62" t="s">
        <v>404</v>
      </c>
      <c r="E259" s="69">
        <v>5.731</v>
      </c>
      <c r="F259" s="69">
        <v>5.731</v>
      </c>
      <c r="G259" s="63">
        <v>60</v>
      </c>
      <c r="H259" s="14">
        <v>11</v>
      </c>
      <c r="I259" s="16">
        <v>49</v>
      </c>
      <c r="J259" s="8" t="s">
        <v>136</v>
      </c>
      <c r="K259" s="8"/>
    </row>
    <row r="260" spans="1:11">
      <c r="A260" s="8">
        <v>245</v>
      </c>
      <c r="B260" s="65"/>
      <c r="C260" s="62" t="s">
        <v>396</v>
      </c>
      <c r="D260" s="62" t="s">
        <v>405</v>
      </c>
      <c r="E260" s="69">
        <v>6.358</v>
      </c>
      <c r="F260" s="69">
        <v>6.358</v>
      </c>
      <c r="G260" s="63">
        <v>79</v>
      </c>
      <c r="H260" s="14">
        <v>23.2</v>
      </c>
      <c r="I260" s="16">
        <v>55.8</v>
      </c>
      <c r="J260" s="8" t="s">
        <v>136</v>
      </c>
      <c r="K260" s="8"/>
    </row>
    <row r="261" spans="1:11">
      <c r="A261" s="8">
        <v>246</v>
      </c>
      <c r="B261" s="65"/>
      <c r="C261" s="62" t="s">
        <v>396</v>
      </c>
      <c r="D261" s="62" t="s">
        <v>406</v>
      </c>
      <c r="E261" s="69">
        <v>8.349</v>
      </c>
      <c r="F261" s="69">
        <v>8.349</v>
      </c>
      <c r="G261" s="63">
        <v>93</v>
      </c>
      <c r="H261" s="14">
        <v>21.1</v>
      </c>
      <c r="I261" s="16">
        <v>71.9</v>
      </c>
      <c r="J261" s="8" t="s">
        <v>136</v>
      </c>
      <c r="K261" s="8"/>
    </row>
    <row r="262" spans="1:11">
      <c r="A262" s="8">
        <v>247</v>
      </c>
      <c r="B262" s="65"/>
      <c r="C262" s="62" t="s">
        <v>396</v>
      </c>
      <c r="D262" s="62" t="s">
        <v>407</v>
      </c>
      <c r="E262" s="69">
        <v>6.273</v>
      </c>
      <c r="F262" s="69">
        <v>6.273</v>
      </c>
      <c r="G262" s="63">
        <v>80</v>
      </c>
      <c r="H262" s="14">
        <v>25</v>
      </c>
      <c r="I262" s="16">
        <v>55</v>
      </c>
      <c r="J262" s="8" t="s">
        <v>136</v>
      </c>
      <c r="K262" s="8"/>
    </row>
    <row r="263" spans="1:11">
      <c r="A263" s="8">
        <v>248</v>
      </c>
      <c r="B263" s="65"/>
      <c r="C263" s="62" t="s">
        <v>396</v>
      </c>
      <c r="D263" s="62" t="s">
        <v>408</v>
      </c>
      <c r="E263" s="69">
        <v>7.002</v>
      </c>
      <c r="F263" s="69">
        <v>7.002</v>
      </c>
      <c r="G263" s="63">
        <v>65</v>
      </c>
      <c r="H263" s="14">
        <v>6.3</v>
      </c>
      <c r="I263" s="16">
        <v>58.7</v>
      </c>
      <c r="J263" s="8" t="s">
        <v>136</v>
      </c>
      <c r="K263" s="8"/>
    </row>
    <row r="264" spans="1:11">
      <c r="A264" s="8">
        <v>249</v>
      </c>
      <c r="B264" s="65"/>
      <c r="C264" s="62" t="s">
        <v>396</v>
      </c>
      <c r="D264" s="62" t="s">
        <v>409</v>
      </c>
      <c r="E264" s="69">
        <v>5.371</v>
      </c>
      <c r="F264" s="69">
        <v>5.371</v>
      </c>
      <c r="G264" s="63">
        <v>62</v>
      </c>
      <c r="H264" s="14">
        <v>15.7</v>
      </c>
      <c r="I264" s="16">
        <v>46.3</v>
      </c>
      <c r="J264" s="8" t="s">
        <v>136</v>
      </c>
      <c r="K264" s="8"/>
    </row>
    <row r="265" spans="1:11">
      <c r="A265" s="8">
        <v>250</v>
      </c>
      <c r="B265" s="65"/>
      <c r="C265" s="62" t="s">
        <v>396</v>
      </c>
      <c r="D265" s="62" t="s">
        <v>410</v>
      </c>
      <c r="E265" s="69">
        <v>3.96</v>
      </c>
      <c r="F265" s="69">
        <v>3.96</v>
      </c>
      <c r="G265" s="63">
        <v>41</v>
      </c>
      <c r="H265" s="14">
        <v>7.9</v>
      </c>
      <c r="I265" s="16">
        <v>33.1</v>
      </c>
      <c r="J265" s="8" t="s">
        <v>136</v>
      </c>
      <c r="K265" s="8"/>
    </row>
    <row r="266" spans="1:11">
      <c r="A266" s="8">
        <v>251</v>
      </c>
      <c r="B266" s="65"/>
      <c r="C266" s="62" t="s">
        <v>396</v>
      </c>
      <c r="D266" s="62" t="s">
        <v>411</v>
      </c>
      <c r="E266" s="69">
        <v>6.158</v>
      </c>
      <c r="F266" s="69">
        <v>6.158</v>
      </c>
      <c r="G266" s="63">
        <v>68</v>
      </c>
      <c r="H266" s="14">
        <v>14.8</v>
      </c>
      <c r="I266" s="16">
        <v>53.2</v>
      </c>
      <c r="J266" s="8" t="s">
        <v>136</v>
      </c>
      <c r="K266" s="8"/>
    </row>
    <row r="267" spans="1:11">
      <c r="A267" s="8">
        <v>252</v>
      </c>
      <c r="B267" s="65"/>
      <c r="C267" s="62" t="s">
        <v>396</v>
      </c>
      <c r="D267" s="62" t="s">
        <v>412</v>
      </c>
      <c r="E267" s="69">
        <v>3.4</v>
      </c>
      <c r="F267" s="69">
        <v>3.306</v>
      </c>
      <c r="G267" s="63">
        <v>31</v>
      </c>
      <c r="H267" s="14">
        <v>3.4</v>
      </c>
      <c r="I267" s="16">
        <v>27.6</v>
      </c>
      <c r="J267" s="8" t="s">
        <v>136</v>
      </c>
      <c r="K267" s="8"/>
    </row>
    <row r="268" spans="1:11">
      <c r="A268" s="8">
        <v>253</v>
      </c>
      <c r="B268" s="65"/>
      <c r="C268" s="10" t="s">
        <v>396</v>
      </c>
      <c r="D268" s="10" t="s">
        <v>413</v>
      </c>
      <c r="E268" s="8">
        <v>8.927</v>
      </c>
      <c r="F268" s="8">
        <v>8.927</v>
      </c>
      <c r="G268" s="16">
        <v>115.525882352941</v>
      </c>
      <c r="H268" s="14">
        <v>9.2</v>
      </c>
      <c r="I268" s="16">
        <v>106.325882352941</v>
      </c>
      <c r="J268" s="8" t="s">
        <v>136</v>
      </c>
      <c r="K268" s="8"/>
    </row>
    <row r="269" spans="1:11">
      <c r="A269" s="8">
        <v>254</v>
      </c>
      <c r="B269" s="65"/>
      <c r="C269" s="10" t="s">
        <v>396</v>
      </c>
      <c r="D269" s="10" t="s">
        <v>414</v>
      </c>
      <c r="E269" s="8">
        <v>2.049</v>
      </c>
      <c r="F269" s="8">
        <v>2.049</v>
      </c>
      <c r="G269" s="16">
        <v>26.5164705882353</v>
      </c>
      <c r="H269" s="14">
        <v>2.5</v>
      </c>
      <c r="I269" s="16">
        <v>24.0164705882353</v>
      </c>
      <c r="J269" s="8" t="s">
        <v>136</v>
      </c>
      <c r="K269" s="8"/>
    </row>
    <row r="270" spans="1:11">
      <c r="A270" s="8">
        <v>255</v>
      </c>
      <c r="B270" s="65"/>
      <c r="C270" s="10" t="s">
        <v>396</v>
      </c>
      <c r="D270" s="10" t="s">
        <v>415</v>
      </c>
      <c r="E270" s="8">
        <v>4.375</v>
      </c>
      <c r="F270" s="8">
        <v>4.375</v>
      </c>
      <c r="G270" s="16">
        <v>56.6176470588235</v>
      </c>
      <c r="H270" s="14">
        <v>5.1</v>
      </c>
      <c r="I270" s="16">
        <v>51.5176470588235</v>
      </c>
      <c r="J270" s="8" t="s">
        <v>136</v>
      </c>
      <c r="K270" s="8"/>
    </row>
    <row r="271" spans="1:11">
      <c r="A271" s="8">
        <v>256</v>
      </c>
      <c r="B271" s="65"/>
      <c r="C271" s="10" t="s">
        <v>396</v>
      </c>
      <c r="D271" s="10" t="s">
        <v>416</v>
      </c>
      <c r="E271" s="8">
        <v>4.992</v>
      </c>
      <c r="F271" s="8">
        <v>4.992</v>
      </c>
      <c r="G271" s="16">
        <v>64.6023529411765</v>
      </c>
      <c r="H271" s="14">
        <v>5.9</v>
      </c>
      <c r="I271" s="16">
        <v>58.7023529411765</v>
      </c>
      <c r="J271" s="8" t="s">
        <v>136</v>
      </c>
      <c r="K271" s="8"/>
    </row>
    <row r="272" spans="1:11">
      <c r="A272" s="8">
        <v>257</v>
      </c>
      <c r="B272" s="65"/>
      <c r="C272" s="10" t="s">
        <v>396</v>
      </c>
      <c r="D272" s="10" t="s">
        <v>417</v>
      </c>
      <c r="E272" s="8">
        <v>7.128</v>
      </c>
      <c r="F272" s="8">
        <v>7.128</v>
      </c>
      <c r="G272" s="16">
        <v>92.2447058823529</v>
      </c>
      <c r="H272" s="14">
        <v>7.4</v>
      </c>
      <c r="I272" s="16">
        <v>84.8447058823529</v>
      </c>
      <c r="J272" s="8" t="s">
        <v>136</v>
      </c>
      <c r="K272" s="8"/>
    </row>
    <row r="273" spans="1:11">
      <c r="A273" s="8">
        <v>258</v>
      </c>
      <c r="B273" s="65"/>
      <c r="C273" s="10" t="s">
        <v>396</v>
      </c>
      <c r="D273" s="10" t="s">
        <v>418</v>
      </c>
      <c r="E273" s="8">
        <v>7.732</v>
      </c>
      <c r="F273" s="8">
        <v>7.732</v>
      </c>
      <c r="G273" s="16">
        <v>100.061176470588</v>
      </c>
      <c r="H273" s="14">
        <v>8.1</v>
      </c>
      <c r="I273" s="16">
        <v>91.961176470588</v>
      </c>
      <c r="J273" s="8" t="s">
        <v>136</v>
      </c>
      <c r="K273" s="8"/>
    </row>
    <row r="274" spans="1:11">
      <c r="A274" s="8">
        <v>259</v>
      </c>
      <c r="B274" s="65"/>
      <c r="C274" s="10" t="s">
        <v>396</v>
      </c>
      <c r="D274" s="10" t="s">
        <v>419</v>
      </c>
      <c r="E274" s="8">
        <v>12.465</v>
      </c>
      <c r="F274" s="8">
        <v>12.465</v>
      </c>
      <c r="G274" s="16">
        <v>161.311764705882</v>
      </c>
      <c r="H274" s="14">
        <v>13.1</v>
      </c>
      <c r="I274" s="16">
        <v>148.211764705882</v>
      </c>
      <c r="J274" s="8" t="s">
        <v>136</v>
      </c>
      <c r="K274" s="8"/>
    </row>
    <row r="275" spans="1:11">
      <c r="A275" s="8">
        <v>260</v>
      </c>
      <c r="B275" s="65"/>
      <c r="C275" s="10" t="s">
        <v>396</v>
      </c>
      <c r="D275" s="10" t="s">
        <v>420</v>
      </c>
      <c r="E275" s="8">
        <v>8.759</v>
      </c>
      <c r="F275" s="8">
        <v>8.759</v>
      </c>
      <c r="G275" s="16">
        <v>113.351764705882</v>
      </c>
      <c r="H275" s="14">
        <v>31.3</v>
      </c>
      <c r="I275" s="16">
        <v>82.051764705882</v>
      </c>
      <c r="J275" s="8" t="s">
        <v>136</v>
      </c>
      <c r="K275" s="8"/>
    </row>
    <row r="276" spans="1:11">
      <c r="A276" s="8">
        <v>261</v>
      </c>
      <c r="B276" s="68"/>
      <c r="C276" s="62" t="s">
        <v>396</v>
      </c>
      <c r="D276" s="62" t="s">
        <v>421</v>
      </c>
      <c r="E276" s="69">
        <v>8.991</v>
      </c>
      <c r="F276" s="69">
        <v>8.991</v>
      </c>
      <c r="G276" s="63">
        <v>97.7</v>
      </c>
      <c r="H276" s="14">
        <v>21</v>
      </c>
      <c r="I276" s="16">
        <v>76.7</v>
      </c>
      <c r="J276" s="8" t="s">
        <v>136</v>
      </c>
      <c r="K276" s="8"/>
    </row>
    <row r="277" spans="1:11">
      <c r="A277" s="8"/>
      <c r="B277" s="30" t="s">
        <v>422</v>
      </c>
      <c r="C277" s="31" t="s">
        <v>423</v>
      </c>
      <c r="D277" s="66"/>
      <c r="E277" s="71"/>
      <c r="F277" s="71"/>
      <c r="G277" s="67"/>
      <c r="H277" s="35">
        <f>SUM(H278:H331)</f>
        <v>207.9</v>
      </c>
      <c r="I277" s="72"/>
      <c r="J277" s="8"/>
      <c r="K277" s="8"/>
    </row>
    <row r="278" spans="1:11">
      <c r="A278" s="8">
        <v>262</v>
      </c>
      <c r="B278" s="30"/>
      <c r="C278" s="26" t="s">
        <v>422</v>
      </c>
      <c r="D278" s="62" t="s">
        <v>424</v>
      </c>
      <c r="E278" s="62">
        <v>1.161</v>
      </c>
      <c r="F278" s="62">
        <v>1.161</v>
      </c>
      <c r="G278" s="14">
        <v>16.3375</v>
      </c>
      <c r="H278" s="14">
        <v>4.8</v>
      </c>
      <c r="I278" s="16">
        <v>11.5375</v>
      </c>
      <c r="J278" s="8" t="s">
        <v>136</v>
      </c>
      <c r="K278" s="8"/>
    </row>
    <row r="279" spans="1:11">
      <c r="A279" s="8">
        <v>263</v>
      </c>
      <c r="B279" s="30"/>
      <c r="C279" s="26" t="s">
        <v>422</v>
      </c>
      <c r="D279" s="62" t="s">
        <v>425</v>
      </c>
      <c r="E279" s="62">
        <v>9.534</v>
      </c>
      <c r="F279" s="62">
        <v>2.575</v>
      </c>
      <c r="G279" s="14">
        <v>31.3547</v>
      </c>
      <c r="H279" s="14">
        <v>6.8</v>
      </c>
      <c r="I279" s="16">
        <v>24.5547</v>
      </c>
      <c r="J279" s="8" t="s">
        <v>136</v>
      </c>
      <c r="K279" s="8"/>
    </row>
    <row r="280" spans="1:11">
      <c r="A280" s="8">
        <v>264</v>
      </c>
      <c r="B280" s="30"/>
      <c r="C280" s="26" t="s">
        <v>422</v>
      </c>
      <c r="D280" s="62" t="s">
        <v>426</v>
      </c>
      <c r="E280" s="62">
        <v>7.833</v>
      </c>
      <c r="F280" s="62">
        <v>3.728</v>
      </c>
      <c r="G280" s="14">
        <v>56.0158</v>
      </c>
      <c r="H280" s="14">
        <v>15.6</v>
      </c>
      <c r="I280" s="16">
        <v>40.4158</v>
      </c>
      <c r="J280" s="8" t="s">
        <v>136</v>
      </c>
      <c r="K280" s="8"/>
    </row>
    <row r="281" spans="1:11">
      <c r="A281" s="8">
        <v>265</v>
      </c>
      <c r="B281" s="30"/>
      <c r="C281" s="26" t="s">
        <v>422</v>
      </c>
      <c r="D281" s="62" t="s">
        <v>427</v>
      </c>
      <c r="E281" s="62">
        <v>4.675</v>
      </c>
      <c r="F281" s="62">
        <v>0.8</v>
      </c>
      <c r="G281" s="14">
        <v>12.9054</v>
      </c>
      <c r="H281" s="14">
        <v>3.2</v>
      </c>
      <c r="I281" s="16">
        <v>9.7054</v>
      </c>
      <c r="J281" s="8" t="s">
        <v>136</v>
      </c>
      <c r="K281" s="8"/>
    </row>
    <row r="282" spans="1:11">
      <c r="A282" s="8">
        <v>266</v>
      </c>
      <c r="B282" s="30"/>
      <c r="C282" s="26" t="s">
        <v>422</v>
      </c>
      <c r="D282" s="62" t="s">
        <v>428</v>
      </c>
      <c r="E282" s="62">
        <v>3.77</v>
      </c>
      <c r="F282" s="62">
        <v>2.016</v>
      </c>
      <c r="G282" s="14">
        <v>20.4742</v>
      </c>
      <c r="H282" s="14">
        <v>2.3</v>
      </c>
      <c r="I282" s="16">
        <v>18.1742</v>
      </c>
      <c r="J282" s="8" t="s">
        <v>136</v>
      </c>
      <c r="K282" s="8"/>
    </row>
    <row r="283" spans="1:11">
      <c r="A283" s="8">
        <v>267</v>
      </c>
      <c r="B283" s="30"/>
      <c r="C283" s="26" t="s">
        <v>422</v>
      </c>
      <c r="D283" s="62" t="s">
        <v>429</v>
      </c>
      <c r="E283" s="62">
        <v>1.086</v>
      </c>
      <c r="F283" s="62">
        <v>1.086</v>
      </c>
      <c r="G283" s="14">
        <v>14.6065</v>
      </c>
      <c r="H283" s="14">
        <v>3.8</v>
      </c>
      <c r="I283" s="16">
        <v>10.8065</v>
      </c>
      <c r="J283" s="8" t="s">
        <v>136</v>
      </c>
      <c r="K283" s="8"/>
    </row>
    <row r="284" spans="1:11">
      <c r="A284" s="8">
        <v>268</v>
      </c>
      <c r="B284" s="30"/>
      <c r="C284" s="26" t="s">
        <v>422</v>
      </c>
      <c r="D284" s="62" t="s">
        <v>430</v>
      </c>
      <c r="E284" s="62">
        <v>2.613</v>
      </c>
      <c r="F284" s="62">
        <v>0.5</v>
      </c>
      <c r="G284" s="14">
        <v>13.9</v>
      </c>
      <c r="H284" s="14">
        <v>2.5</v>
      </c>
      <c r="I284" s="16">
        <v>11.4</v>
      </c>
      <c r="J284" s="8" t="s">
        <v>136</v>
      </c>
      <c r="K284" s="8"/>
    </row>
    <row r="285" spans="1:11">
      <c r="A285" s="8">
        <v>269</v>
      </c>
      <c r="B285" s="30"/>
      <c r="C285" s="26" t="s">
        <v>422</v>
      </c>
      <c r="D285" s="62" t="s">
        <v>431</v>
      </c>
      <c r="E285" s="62">
        <v>4.08</v>
      </c>
      <c r="F285" s="62">
        <v>0.674</v>
      </c>
      <c r="G285" s="14">
        <v>11.2559</v>
      </c>
      <c r="H285" s="14">
        <v>3.1</v>
      </c>
      <c r="I285" s="16">
        <v>8.1559</v>
      </c>
      <c r="J285" s="8" t="s">
        <v>136</v>
      </c>
      <c r="K285" s="8"/>
    </row>
    <row r="286" spans="1:11">
      <c r="A286" s="8">
        <v>270</v>
      </c>
      <c r="B286" s="30"/>
      <c r="C286" s="26" t="s">
        <v>422</v>
      </c>
      <c r="D286" s="62" t="s">
        <v>432</v>
      </c>
      <c r="E286" s="62">
        <v>2.05</v>
      </c>
      <c r="F286" s="62">
        <v>1.21</v>
      </c>
      <c r="G286" s="14">
        <v>12.0705</v>
      </c>
      <c r="H286" s="14">
        <v>1.2</v>
      </c>
      <c r="I286" s="16">
        <v>10.8705</v>
      </c>
      <c r="J286" s="8" t="s">
        <v>136</v>
      </c>
      <c r="K286" s="8"/>
    </row>
    <row r="287" spans="1:11">
      <c r="A287" s="8">
        <v>271</v>
      </c>
      <c r="B287" s="30"/>
      <c r="C287" s="26" t="s">
        <v>422</v>
      </c>
      <c r="D287" s="62" t="s">
        <v>433</v>
      </c>
      <c r="E287" s="62">
        <v>0.1</v>
      </c>
      <c r="F287" s="62">
        <v>0.1</v>
      </c>
      <c r="G287" s="14">
        <v>2.5138</v>
      </c>
      <c r="H287" s="14">
        <v>0.9</v>
      </c>
      <c r="I287" s="16">
        <v>1.6138</v>
      </c>
      <c r="J287" s="8" t="s">
        <v>136</v>
      </c>
      <c r="K287" s="8"/>
    </row>
    <row r="288" spans="1:11">
      <c r="A288" s="8">
        <v>272</v>
      </c>
      <c r="B288" s="30"/>
      <c r="C288" s="26" t="s">
        <v>422</v>
      </c>
      <c r="D288" s="62" t="s">
        <v>434</v>
      </c>
      <c r="E288" s="62">
        <v>0.2</v>
      </c>
      <c r="F288" s="62">
        <v>0.2</v>
      </c>
      <c r="G288" s="14">
        <v>2.0143</v>
      </c>
      <c r="H288" s="14">
        <v>0.2</v>
      </c>
      <c r="I288" s="16">
        <v>1.8143</v>
      </c>
      <c r="J288" s="8" t="s">
        <v>136</v>
      </c>
      <c r="K288" s="8"/>
    </row>
    <row r="289" spans="1:11">
      <c r="A289" s="8">
        <v>273</v>
      </c>
      <c r="B289" s="30"/>
      <c r="C289" s="26" t="s">
        <v>422</v>
      </c>
      <c r="D289" s="62" t="s">
        <v>435</v>
      </c>
      <c r="E289" s="62">
        <v>9.351</v>
      </c>
      <c r="F289" s="62">
        <v>2.508</v>
      </c>
      <c r="G289" s="14">
        <v>39.3438</v>
      </c>
      <c r="H289" s="14">
        <v>10.6</v>
      </c>
      <c r="I289" s="16">
        <v>28.7438</v>
      </c>
      <c r="J289" s="8" t="s">
        <v>136</v>
      </c>
      <c r="K289" s="8"/>
    </row>
    <row r="290" spans="1:11">
      <c r="A290" s="8">
        <v>274</v>
      </c>
      <c r="B290" s="30"/>
      <c r="C290" s="26" t="s">
        <v>422</v>
      </c>
      <c r="D290" s="62" t="s">
        <v>436</v>
      </c>
      <c r="E290" s="62">
        <v>2.3</v>
      </c>
      <c r="F290" s="62">
        <v>2.3</v>
      </c>
      <c r="G290" s="14">
        <v>8.57</v>
      </c>
      <c r="H290" s="14">
        <v>0.1</v>
      </c>
      <c r="I290" s="16">
        <v>8.47</v>
      </c>
      <c r="J290" s="8" t="s">
        <v>136</v>
      </c>
      <c r="K290" s="8"/>
    </row>
    <row r="291" spans="1:11">
      <c r="A291" s="8">
        <v>275</v>
      </c>
      <c r="B291" s="30"/>
      <c r="C291" s="26" t="s">
        <v>422</v>
      </c>
      <c r="D291" s="62" t="s">
        <v>437</v>
      </c>
      <c r="E291" s="62">
        <v>0.75</v>
      </c>
      <c r="F291" s="62">
        <v>0.75</v>
      </c>
      <c r="G291" s="14">
        <v>4.3689</v>
      </c>
      <c r="H291" s="14">
        <v>0.6</v>
      </c>
      <c r="I291" s="16">
        <v>3.7689</v>
      </c>
      <c r="J291" s="8" t="s">
        <v>136</v>
      </c>
      <c r="K291" s="8"/>
    </row>
    <row r="292" spans="1:11">
      <c r="A292" s="8">
        <v>276</v>
      </c>
      <c r="B292" s="30"/>
      <c r="C292" s="26" t="s">
        <v>422</v>
      </c>
      <c r="D292" s="62" t="s">
        <v>438</v>
      </c>
      <c r="E292" s="62">
        <v>8.68</v>
      </c>
      <c r="F292" s="62">
        <v>1.57</v>
      </c>
      <c r="G292" s="14">
        <v>25.8656</v>
      </c>
      <c r="H292" s="14">
        <v>7.1</v>
      </c>
      <c r="I292" s="16">
        <v>18.7656</v>
      </c>
      <c r="J292" s="8" t="s">
        <v>136</v>
      </c>
      <c r="K292" s="8"/>
    </row>
    <row r="293" spans="1:11">
      <c r="A293" s="8">
        <v>277</v>
      </c>
      <c r="B293" s="30"/>
      <c r="C293" s="26" t="s">
        <v>422</v>
      </c>
      <c r="D293" s="62" t="s">
        <v>439</v>
      </c>
      <c r="E293" s="62">
        <v>18.331</v>
      </c>
      <c r="F293" s="62">
        <v>4.266</v>
      </c>
      <c r="G293" s="14">
        <v>65.0082</v>
      </c>
      <c r="H293" s="14">
        <v>17.4</v>
      </c>
      <c r="I293" s="16">
        <v>47.6082</v>
      </c>
      <c r="J293" s="8" t="s">
        <v>136</v>
      </c>
      <c r="K293" s="8"/>
    </row>
    <row r="294" spans="1:11">
      <c r="A294" s="8">
        <v>278</v>
      </c>
      <c r="B294" s="30"/>
      <c r="C294" s="26" t="s">
        <v>422</v>
      </c>
      <c r="D294" s="62" t="s">
        <v>440</v>
      </c>
      <c r="E294" s="62">
        <v>1.861</v>
      </c>
      <c r="F294" s="62">
        <v>0.3</v>
      </c>
      <c r="G294" s="14">
        <v>4.0145</v>
      </c>
      <c r="H294" s="14">
        <v>1.4</v>
      </c>
      <c r="I294" s="16">
        <v>2.6145</v>
      </c>
      <c r="J294" s="8" t="s">
        <v>136</v>
      </c>
      <c r="K294" s="8"/>
    </row>
    <row r="295" spans="1:11">
      <c r="A295" s="8">
        <v>279</v>
      </c>
      <c r="B295" s="30"/>
      <c r="C295" s="26" t="s">
        <v>422</v>
      </c>
      <c r="D295" s="62" t="s">
        <v>441</v>
      </c>
      <c r="E295" s="62">
        <v>5.118</v>
      </c>
      <c r="F295" s="62">
        <v>1.023</v>
      </c>
      <c r="G295" s="14">
        <v>10.8642</v>
      </c>
      <c r="H295" s="14">
        <v>1.5</v>
      </c>
      <c r="I295" s="16">
        <v>9.3642</v>
      </c>
      <c r="J295" s="8" t="s">
        <v>136</v>
      </c>
      <c r="K295" s="8"/>
    </row>
    <row r="296" spans="1:11">
      <c r="A296" s="8">
        <v>280</v>
      </c>
      <c r="B296" s="30"/>
      <c r="C296" s="26" t="s">
        <v>422</v>
      </c>
      <c r="D296" s="62" t="s">
        <v>442</v>
      </c>
      <c r="E296" s="62">
        <v>4.093</v>
      </c>
      <c r="F296" s="62">
        <v>1.29</v>
      </c>
      <c r="G296" s="14">
        <v>16.2799</v>
      </c>
      <c r="H296" s="14">
        <v>3.8</v>
      </c>
      <c r="I296" s="16">
        <v>12.4799</v>
      </c>
      <c r="J296" s="8" t="s">
        <v>136</v>
      </c>
      <c r="K296" s="8"/>
    </row>
    <row r="297" spans="1:11">
      <c r="A297" s="8">
        <v>281</v>
      </c>
      <c r="B297" s="30"/>
      <c r="C297" s="26" t="s">
        <v>422</v>
      </c>
      <c r="D297" s="62" t="s">
        <v>443</v>
      </c>
      <c r="E297" s="62">
        <v>9.213</v>
      </c>
      <c r="F297" s="62">
        <v>1.932</v>
      </c>
      <c r="G297" s="14">
        <v>28.3594</v>
      </c>
      <c r="H297" s="14">
        <v>8</v>
      </c>
      <c r="I297" s="16">
        <v>20.3594</v>
      </c>
      <c r="J297" s="8" t="s">
        <v>136</v>
      </c>
      <c r="K297" s="8"/>
    </row>
    <row r="298" spans="1:11">
      <c r="A298" s="8">
        <v>282</v>
      </c>
      <c r="B298" s="30"/>
      <c r="C298" s="26" t="s">
        <v>422</v>
      </c>
      <c r="D298" s="62" t="s">
        <v>444</v>
      </c>
      <c r="E298" s="28">
        <v>0.236</v>
      </c>
      <c r="F298" s="62">
        <v>0.236</v>
      </c>
      <c r="G298" s="14">
        <v>19.3503</v>
      </c>
      <c r="H298" s="14">
        <v>1.1</v>
      </c>
      <c r="I298" s="16">
        <v>18.2503</v>
      </c>
      <c r="J298" s="8" t="s">
        <v>136</v>
      </c>
      <c r="K298" s="8"/>
    </row>
    <row r="299" spans="1:11">
      <c r="A299" s="8">
        <v>283</v>
      </c>
      <c r="B299" s="30"/>
      <c r="C299" s="26" t="s">
        <v>422</v>
      </c>
      <c r="D299" s="62" t="s">
        <v>445</v>
      </c>
      <c r="E299" s="62">
        <v>20.815</v>
      </c>
      <c r="F299" s="62">
        <v>5.651</v>
      </c>
      <c r="G299" s="14">
        <v>74.7489</v>
      </c>
      <c r="H299" s="14">
        <v>16.8</v>
      </c>
      <c r="I299" s="16">
        <v>57.9489</v>
      </c>
      <c r="J299" s="8" t="s">
        <v>136</v>
      </c>
      <c r="K299" s="8"/>
    </row>
    <row r="300" spans="1:11">
      <c r="A300" s="8">
        <v>284</v>
      </c>
      <c r="B300" s="30"/>
      <c r="C300" s="26" t="s">
        <v>422</v>
      </c>
      <c r="D300" s="62" t="s">
        <v>446</v>
      </c>
      <c r="E300" s="62">
        <v>13.921</v>
      </c>
      <c r="F300" s="62">
        <v>1.49</v>
      </c>
      <c r="G300" s="14">
        <v>24.9777</v>
      </c>
      <c r="H300" s="14">
        <v>6.4</v>
      </c>
      <c r="I300" s="16">
        <v>18.5777</v>
      </c>
      <c r="J300" s="8" t="s">
        <v>136</v>
      </c>
      <c r="K300" s="8"/>
    </row>
    <row r="301" spans="1:11">
      <c r="A301" s="8">
        <v>285</v>
      </c>
      <c r="B301" s="30"/>
      <c r="C301" s="26" t="s">
        <v>422</v>
      </c>
      <c r="D301" s="62" t="s">
        <v>447</v>
      </c>
      <c r="E301" s="62">
        <v>7.156</v>
      </c>
      <c r="F301" s="62">
        <v>2.248</v>
      </c>
      <c r="G301" s="14">
        <v>33.5825</v>
      </c>
      <c r="H301" s="14">
        <v>9.1</v>
      </c>
      <c r="I301" s="16">
        <v>24.4825</v>
      </c>
      <c r="J301" s="8" t="s">
        <v>136</v>
      </c>
      <c r="K301" s="8"/>
    </row>
    <row r="302" spans="1:11">
      <c r="A302" s="8">
        <v>286</v>
      </c>
      <c r="B302" s="30"/>
      <c r="C302" s="26" t="s">
        <v>422</v>
      </c>
      <c r="D302" s="62" t="s">
        <v>448</v>
      </c>
      <c r="E302" s="62">
        <v>7.172</v>
      </c>
      <c r="F302" s="62">
        <v>2.022</v>
      </c>
      <c r="G302" s="14">
        <v>34.799</v>
      </c>
      <c r="H302" s="14">
        <v>8.2</v>
      </c>
      <c r="I302" s="16">
        <v>26.599</v>
      </c>
      <c r="J302" s="8" t="s">
        <v>136</v>
      </c>
      <c r="K302" s="8"/>
    </row>
    <row r="303" spans="1:11">
      <c r="A303" s="8">
        <v>287</v>
      </c>
      <c r="B303" s="30"/>
      <c r="C303" s="26" t="s">
        <v>422</v>
      </c>
      <c r="D303" s="62" t="s">
        <v>449</v>
      </c>
      <c r="E303" s="62">
        <v>9.096</v>
      </c>
      <c r="F303" s="62">
        <v>0.6</v>
      </c>
      <c r="G303" s="14">
        <v>6.8041</v>
      </c>
      <c r="H303" s="14">
        <v>1.1</v>
      </c>
      <c r="I303" s="16">
        <v>5.7041</v>
      </c>
      <c r="J303" s="8" t="s">
        <v>136</v>
      </c>
      <c r="K303" s="8"/>
    </row>
    <row r="304" spans="1:11">
      <c r="A304" s="8">
        <v>288</v>
      </c>
      <c r="B304" s="30"/>
      <c r="C304" s="26" t="s">
        <v>422</v>
      </c>
      <c r="D304" s="62" t="s">
        <v>450</v>
      </c>
      <c r="E304" s="28">
        <v>0.0999999999999999</v>
      </c>
      <c r="F304" s="62">
        <v>0.1</v>
      </c>
      <c r="G304" s="14">
        <v>1.1456</v>
      </c>
      <c r="H304" s="14">
        <v>0.7</v>
      </c>
      <c r="I304" s="16">
        <v>0.4456</v>
      </c>
      <c r="J304" s="8" t="s">
        <v>136</v>
      </c>
      <c r="K304" s="8"/>
    </row>
    <row r="305" spans="1:11">
      <c r="A305" s="8">
        <v>289</v>
      </c>
      <c r="B305" s="30"/>
      <c r="C305" s="26" t="s">
        <v>422</v>
      </c>
      <c r="D305" s="62" t="s">
        <v>451</v>
      </c>
      <c r="E305" s="62">
        <v>0.1</v>
      </c>
      <c r="F305" s="62">
        <v>0.1</v>
      </c>
      <c r="G305" s="14">
        <v>1.8922</v>
      </c>
      <c r="H305" s="14">
        <v>0.9</v>
      </c>
      <c r="I305" s="16">
        <v>0.9922</v>
      </c>
      <c r="J305" s="8" t="s">
        <v>136</v>
      </c>
      <c r="K305" s="8"/>
    </row>
    <row r="306" spans="1:11">
      <c r="A306" s="8">
        <v>290</v>
      </c>
      <c r="B306" s="30"/>
      <c r="C306" s="26" t="s">
        <v>422</v>
      </c>
      <c r="D306" s="62" t="s">
        <v>452</v>
      </c>
      <c r="E306" s="28">
        <v>0.0999999999999996</v>
      </c>
      <c r="F306" s="62">
        <v>0.1</v>
      </c>
      <c r="G306" s="14">
        <v>2.5138</v>
      </c>
      <c r="H306" s="14">
        <v>0.9</v>
      </c>
      <c r="I306" s="16">
        <v>1.6138</v>
      </c>
      <c r="J306" s="8" t="s">
        <v>136</v>
      </c>
      <c r="K306" s="8"/>
    </row>
    <row r="307" spans="1:11">
      <c r="A307" s="8">
        <v>291</v>
      </c>
      <c r="B307" s="30"/>
      <c r="C307" s="26" t="s">
        <v>422</v>
      </c>
      <c r="D307" s="62" t="s">
        <v>453</v>
      </c>
      <c r="E307" s="62">
        <v>2.682</v>
      </c>
      <c r="F307" s="62">
        <v>0.905</v>
      </c>
      <c r="G307" s="14">
        <v>10.7419</v>
      </c>
      <c r="H307" s="14">
        <v>2.4</v>
      </c>
      <c r="I307" s="16">
        <v>8.3419</v>
      </c>
      <c r="J307" s="8" t="s">
        <v>136</v>
      </c>
      <c r="K307" s="8"/>
    </row>
    <row r="308" spans="1:11">
      <c r="A308" s="8">
        <v>292</v>
      </c>
      <c r="B308" s="30"/>
      <c r="C308" s="26" t="s">
        <v>422</v>
      </c>
      <c r="D308" s="62" t="s">
        <v>454</v>
      </c>
      <c r="E308" s="62">
        <v>5.3</v>
      </c>
      <c r="F308" s="62">
        <v>0.455</v>
      </c>
      <c r="G308" s="14">
        <v>3.6099</v>
      </c>
      <c r="H308" s="14">
        <v>0.2</v>
      </c>
      <c r="I308" s="16">
        <v>3.4099</v>
      </c>
      <c r="J308" s="8" t="s">
        <v>136</v>
      </c>
      <c r="K308" s="8"/>
    </row>
    <row r="309" spans="1:11">
      <c r="A309" s="8">
        <v>293</v>
      </c>
      <c r="B309" s="30"/>
      <c r="C309" s="26" t="s">
        <v>422</v>
      </c>
      <c r="D309" s="62" t="s">
        <v>455</v>
      </c>
      <c r="E309" s="62">
        <v>0.348</v>
      </c>
      <c r="F309" s="62">
        <v>0.348</v>
      </c>
      <c r="G309" s="14">
        <v>2.1718</v>
      </c>
      <c r="H309" s="14">
        <v>0.3</v>
      </c>
      <c r="I309" s="16">
        <v>1.8718</v>
      </c>
      <c r="J309" s="8" t="s">
        <v>136</v>
      </c>
      <c r="K309" s="8"/>
    </row>
    <row r="310" spans="1:11">
      <c r="A310" s="8">
        <v>294</v>
      </c>
      <c r="B310" s="30"/>
      <c r="C310" s="26" t="s">
        <v>422</v>
      </c>
      <c r="D310" s="62" t="s">
        <v>456</v>
      </c>
      <c r="E310" s="62">
        <v>0.1</v>
      </c>
      <c r="F310" s="62">
        <v>0.1</v>
      </c>
      <c r="G310" s="14">
        <v>1.8868</v>
      </c>
      <c r="H310" s="14">
        <v>0.9</v>
      </c>
      <c r="I310" s="16">
        <v>0.9868</v>
      </c>
      <c r="J310" s="8" t="s">
        <v>136</v>
      </c>
      <c r="K310" s="8"/>
    </row>
    <row r="311" spans="1:11">
      <c r="A311" s="8">
        <v>295</v>
      </c>
      <c r="B311" s="30"/>
      <c r="C311" s="26" t="s">
        <v>422</v>
      </c>
      <c r="D311" s="62" t="s">
        <v>457</v>
      </c>
      <c r="E311" s="28">
        <v>0.2</v>
      </c>
      <c r="F311" s="62">
        <v>0.2</v>
      </c>
      <c r="G311" s="14">
        <v>2.2429</v>
      </c>
      <c r="H311" s="14">
        <v>0.3</v>
      </c>
      <c r="I311" s="16">
        <v>1.9429</v>
      </c>
      <c r="J311" s="8" t="s">
        <v>136</v>
      </c>
      <c r="K311" s="8"/>
    </row>
    <row r="312" spans="1:11">
      <c r="A312" s="8">
        <v>296</v>
      </c>
      <c r="B312" s="30"/>
      <c r="C312" s="26" t="s">
        <v>422</v>
      </c>
      <c r="D312" s="62" t="s">
        <v>458</v>
      </c>
      <c r="E312" s="62">
        <v>2.152</v>
      </c>
      <c r="F312" s="62">
        <v>0.667</v>
      </c>
      <c r="G312" s="14">
        <v>8.6964</v>
      </c>
      <c r="H312" s="14">
        <v>2.2</v>
      </c>
      <c r="I312" s="16">
        <v>6.4964</v>
      </c>
      <c r="J312" s="8" t="s">
        <v>136</v>
      </c>
      <c r="K312" s="8"/>
    </row>
    <row r="313" spans="1:11">
      <c r="A313" s="8">
        <v>297</v>
      </c>
      <c r="B313" s="30"/>
      <c r="C313" s="26" t="s">
        <v>422</v>
      </c>
      <c r="D313" s="62" t="s">
        <v>459</v>
      </c>
      <c r="E313" s="62">
        <v>11.2</v>
      </c>
      <c r="F313" s="62">
        <v>3.808</v>
      </c>
      <c r="G313" s="14">
        <v>55.2777</v>
      </c>
      <c r="H313" s="14">
        <v>14.2</v>
      </c>
      <c r="I313" s="16">
        <v>41.0777</v>
      </c>
      <c r="J313" s="8" t="s">
        <v>136</v>
      </c>
      <c r="K313" s="8"/>
    </row>
    <row r="314" spans="1:11">
      <c r="A314" s="8">
        <v>298</v>
      </c>
      <c r="B314" s="30"/>
      <c r="C314" s="26" t="s">
        <v>422</v>
      </c>
      <c r="D314" s="62" t="s">
        <v>460</v>
      </c>
      <c r="E314" s="62">
        <v>3.63</v>
      </c>
      <c r="F314" s="62">
        <v>0.8</v>
      </c>
      <c r="G314" s="14">
        <v>12.9251</v>
      </c>
      <c r="H314" s="14">
        <v>3.2</v>
      </c>
      <c r="I314" s="16">
        <v>9.7251</v>
      </c>
      <c r="J314" s="8" t="s">
        <v>136</v>
      </c>
      <c r="K314" s="8"/>
    </row>
    <row r="315" spans="1:11">
      <c r="A315" s="8">
        <v>299</v>
      </c>
      <c r="B315" s="30"/>
      <c r="C315" s="26" t="s">
        <v>422</v>
      </c>
      <c r="D315" s="62" t="s">
        <v>461</v>
      </c>
      <c r="E315" s="62">
        <v>4.349</v>
      </c>
      <c r="F315" s="62">
        <v>1</v>
      </c>
      <c r="G315" s="14">
        <v>12.0575</v>
      </c>
      <c r="H315" s="14">
        <v>2.2</v>
      </c>
      <c r="I315" s="16">
        <v>9.8575</v>
      </c>
      <c r="J315" s="8" t="s">
        <v>136</v>
      </c>
      <c r="K315" s="8"/>
    </row>
    <row r="316" spans="1:11">
      <c r="A316" s="8">
        <v>300</v>
      </c>
      <c r="B316" s="30"/>
      <c r="C316" s="26" t="s">
        <v>422</v>
      </c>
      <c r="D316" s="62" t="s">
        <v>462</v>
      </c>
      <c r="E316" s="62">
        <v>4.485</v>
      </c>
      <c r="F316" s="62">
        <v>0.991</v>
      </c>
      <c r="G316" s="14">
        <v>9</v>
      </c>
      <c r="H316" s="14">
        <v>5.4</v>
      </c>
      <c r="I316" s="16">
        <v>3.6</v>
      </c>
      <c r="J316" s="8" t="s">
        <v>136</v>
      </c>
      <c r="K316" s="8"/>
    </row>
    <row r="317" spans="1:11">
      <c r="A317" s="8">
        <v>301</v>
      </c>
      <c r="B317" s="30"/>
      <c r="C317" s="26" t="s">
        <v>422</v>
      </c>
      <c r="D317" s="62" t="s">
        <v>463</v>
      </c>
      <c r="E317" s="62">
        <v>3.136</v>
      </c>
      <c r="F317" s="62">
        <v>0.2</v>
      </c>
      <c r="G317" s="14">
        <v>4.5814</v>
      </c>
      <c r="H317" s="14">
        <v>0.8</v>
      </c>
      <c r="I317" s="16">
        <v>3.7814</v>
      </c>
      <c r="J317" s="8" t="s">
        <v>136</v>
      </c>
      <c r="K317" s="8"/>
    </row>
    <row r="318" spans="1:11">
      <c r="A318" s="8">
        <v>302</v>
      </c>
      <c r="B318" s="39"/>
      <c r="C318" s="26" t="s">
        <v>422</v>
      </c>
      <c r="D318" s="62" t="s">
        <v>464</v>
      </c>
      <c r="E318" s="62">
        <v>1.07</v>
      </c>
      <c r="F318" s="62">
        <v>1.07</v>
      </c>
      <c r="G318" s="14">
        <v>3.8004</v>
      </c>
      <c r="H318" s="14">
        <v>0.3</v>
      </c>
      <c r="I318" s="16">
        <v>3.5004</v>
      </c>
      <c r="J318" s="8" t="s">
        <v>136</v>
      </c>
      <c r="K318" s="8"/>
    </row>
    <row r="319" spans="1:11">
      <c r="A319" s="8">
        <v>303</v>
      </c>
      <c r="B319" s="30"/>
      <c r="C319" s="26" t="s">
        <v>422</v>
      </c>
      <c r="D319" s="62" t="s">
        <v>465</v>
      </c>
      <c r="E319" s="8">
        <v>4.561</v>
      </c>
      <c r="F319" s="8">
        <v>4.561</v>
      </c>
      <c r="G319" s="16">
        <v>62.5219</v>
      </c>
      <c r="H319" s="14">
        <v>6.5</v>
      </c>
      <c r="I319" s="16">
        <v>56.0219</v>
      </c>
      <c r="J319" s="8" t="s">
        <v>136</v>
      </c>
      <c r="K319" s="8"/>
    </row>
    <row r="320" spans="1:11">
      <c r="A320" s="8">
        <v>304</v>
      </c>
      <c r="B320" s="30"/>
      <c r="C320" s="26" t="s">
        <v>422</v>
      </c>
      <c r="D320" s="62" t="s">
        <v>466</v>
      </c>
      <c r="E320" s="8">
        <v>2.536</v>
      </c>
      <c r="F320" s="8">
        <v>2.536</v>
      </c>
      <c r="G320" s="16">
        <v>35.7258</v>
      </c>
      <c r="H320" s="14">
        <v>4.4</v>
      </c>
      <c r="I320" s="16">
        <v>31.3258</v>
      </c>
      <c r="J320" s="8" t="s">
        <v>136</v>
      </c>
      <c r="K320" s="8"/>
    </row>
    <row r="321" spans="1:11">
      <c r="A321" s="8">
        <v>305</v>
      </c>
      <c r="B321" s="30"/>
      <c r="C321" s="26" t="s">
        <v>422</v>
      </c>
      <c r="D321" s="62" t="s">
        <v>467</v>
      </c>
      <c r="E321" s="8">
        <v>2.849</v>
      </c>
      <c r="F321" s="8">
        <v>2.849</v>
      </c>
      <c r="G321" s="16">
        <v>38.4414</v>
      </c>
      <c r="H321" s="14">
        <v>4.1</v>
      </c>
      <c r="I321" s="16">
        <v>34.3414</v>
      </c>
      <c r="J321" s="8" t="s">
        <v>136</v>
      </c>
      <c r="K321" s="8"/>
    </row>
    <row r="322" spans="1:11">
      <c r="A322" s="8">
        <v>306</v>
      </c>
      <c r="B322" s="30"/>
      <c r="C322" s="26" t="s">
        <v>422</v>
      </c>
      <c r="D322" s="62" t="s">
        <v>468</v>
      </c>
      <c r="E322" s="8">
        <v>2.194</v>
      </c>
      <c r="F322" s="8">
        <v>2.194</v>
      </c>
      <c r="G322" s="16">
        <v>29.849</v>
      </c>
      <c r="H322" s="14">
        <v>2.9</v>
      </c>
      <c r="I322" s="16">
        <v>26.949</v>
      </c>
      <c r="J322" s="8" t="s">
        <v>136</v>
      </c>
      <c r="K322" s="8"/>
    </row>
    <row r="323" spans="1:11">
      <c r="A323" s="8">
        <v>307</v>
      </c>
      <c r="B323" s="30"/>
      <c r="C323" s="26" t="s">
        <v>422</v>
      </c>
      <c r="D323" s="62" t="s">
        <v>469</v>
      </c>
      <c r="E323" s="8">
        <v>1.74</v>
      </c>
      <c r="F323" s="8">
        <v>1.74</v>
      </c>
      <c r="G323" s="16">
        <v>16.4317</v>
      </c>
      <c r="H323" s="14">
        <v>0.9</v>
      </c>
      <c r="I323" s="16">
        <v>15.5317</v>
      </c>
      <c r="J323" s="8" t="s">
        <v>136</v>
      </c>
      <c r="K323" s="8"/>
    </row>
    <row r="324" spans="1:11">
      <c r="A324" s="8">
        <v>308</v>
      </c>
      <c r="B324" s="30"/>
      <c r="C324" s="26" t="s">
        <v>422</v>
      </c>
      <c r="D324" s="62" t="s">
        <v>470</v>
      </c>
      <c r="E324" s="8">
        <v>1.58</v>
      </c>
      <c r="F324" s="8">
        <v>1.58</v>
      </c>
      <c r="G324" s="16">
        <v>14.6377</v>
      </c>
      <c r="H324" s="14">
        <v>0.8</v>
      </c>
      <c r="I324" s="16">
        <v>13.8377</v>
      </c>
      <c r="J324" s="8" t="s">
        <v>136</v>
      </c>
      <c r="K324" s="8"/>
    </row>
    <row r="325" spans="1:11">
      <c r="A325" s="8">
        <v>309</v>
      </c>
      <c r="B325" s="30"/>
      <c r="C325" s="26" t="s">
        <v>422</v>
      </c>
      <c r="D325" s="62" t="s">
        <v>471</v>
      </c>
      <c r="E325" s="8">
        <v>0.644</v>
      </c>
      <c r="F325" s="8">
        <v>0.644</v>
      </c>
      <c r="G325" s="16">
        <v>8.8291</v>
      </c>
      <c r="H325" s="14">
        <v>1.3</v>
      </c>
      <c r="I325" s="16">
        <v>7.5291</v>
      </c>
      <c r="J325" s="8" t="s">
        <v>136</v>
      </c>
      <c r="K325" s="8"/>
    </row>
    <row r="326" spans="1:11">
      <c r="A326" s="8">
        <v>310</v>
      </c>
      <c r="B326" s="30"/>
      <c r="C326" s="26" t="s">
        <v>422</v>
      </c>
      <c r="D326" s="62" t="s">
        <v>472</v>
      </c>
      <c r="E326" s="8">
        <v>0.588</v>
      </c>
      <c r="F326" s="8">
        <v>0.588</v>
      </c>
      <c r="G326" s="16">
        <v>5.9531</v>
      </c>
      <c r="H326" s="14">
        <v>0.6</v>
      </c>
      <c r="I326" s="16">
        <v>5.3531</v>
      </c>
      <c r="J326" s="8" t="s">
        <v>136</v>
      </c>
      <c r="K326" s="8"/>
    </row>
    <row r="327" spans="1:11">
      <c r="A327" s="8">
        <v>311</v>
      </c>
      <c r="B327" s="30"/>
      <c r="C327" s="26" t="s">
        <v>422</v>
      </c>
      <c r="D327" s="62" t="s">
        <v>473</v>
      </c>
      <c r="E327" s="8">
        <v>2.534</v>
      </c>
      <c r="F327" s="8">
        <v>2.534</v>
      </c>
      <c r="G327" s="16">
        <v>34.3466</v>
      </c>
      <c r="H327" s="14">
        <v>3.6</v>
      </c>
      <c r="I327" s="16">
        <v>30.7466</v>
      </c>
      <c r="J327" s="8" t="s">
        <v>136</v>
      </c>
      <c r="K327" s="8"/>
    </row>
    <row r="328" spans="1:11">
      <c r="A328" s="8">
        <v>312</v>
      </c>
      <c r="B328" s="30"/>
      <c r="C328" s="26" t="s">
        <v>422</v>
      </c>
      <c r="D328" s="62" t="s">
        <v>474</v>
      </c>
      <c r="E328" s="8">
        <v>3.652</v>
      </c>
      <c r="F328" s="8">
        <v>3.652</v>
      </c>
      <c r="G328" s="16">
        <v>47.789</v>
      </c>
      <c r="H328" s="14">
        <v>3.7</v>
      </c>
      <c r="I328" s="16">
        <v>44.089</v>
      </c>
      <c r="J328" s="8" t="s">
        <v>136</v>
      </c>
      <c r="K328" s="8"/>
    </row>
    <row r="329" spans="1:11">
      <c r="A329" s="8">
        <v>313</v>
      </c>
      <c r="B329" s="30"/>
      <c r="C329" s="26" t="s">
        <v>422</v>
      </c>
      <c r="D329" s="62" t="s">
        <v>475</v>
      </c>
      <c r="E329" s="8">
        <v>3.921</v>
      </c>
      <c r="F329" s="8">
        <v>3.921</v>
      </c>
      <c r="G329" s="16">
        <v>53.9466</v>
      </c>
      <c r="H329" s="14">
        <v>5.4</v>
      </c>
      <c r="I329" s="16">
        <v>48.5466</v>
      </c>
      <c r="J329" s="8" t="s">
        <v>136</v>
      </c>
      <c r="K329" s="8"/>
    </row>
    <row r="330" spans="1:11">
      <c r="A330" s="8">
        <v>314</v>
      </c>
      <c r="B330" s="30"/>
      <c r="C330" s="26" t="s">
        <v>422</v>
      </c>
      <c r="D330" s="62" t="s">
        <v>476</v>
      </c>
      <c r="E330" s="8">
        <v>0.717</v>
      </c>
      <c r="F330" s="8">
        <v>0.717</v>
      </c>
      <c r="G330" s="16">
        <v>4.9692</v>
      </c>
      <c r="H330" s="14">
        <v>1</v>
      </c>
      <c r="I330" s="16">
        <v>3.9692</v>
      </c>
      <c r="J330" s="8" t="s">
        <v>136</v>
      </c>
      <c r="K330" s="8"/>
    </row>
    <row r="331" spans="1:11">
      <c r="A331" s="8">
        <v>315</v>
      </c>
      <c r="B331" s="39"/>
      <c r="C331" s="26" t="s">
        <v>422</v>
      </c>
      <c r="D331" s="62" t="s">
        <v>477</v>
      </c>
      <c r="E331" s="8">
        <v>0.921</v>
      </c>
      <c r="F331" s="8">
        <v>0.921</v>
      </c>
      <c r="G331" s="16">
        <v>3.6236</v>
      </c>
      <c r="H331" s="14">
        <v>0.2</v>
      </c>
      <c r="I331" s="16">
        <v>3.4236</v>
      </c>
      <c r="J331" s="8" t="s">
        <v>136</v>
      </c>
      <c r="K331" s="8"/>
    </row>
    <row r="332" spans="1:11">
      <c r="A332" s="8"/>
      <c r="B332" s="30" t="s">
        <v>478</v>
      </c>
      <c r="C332" s="31" t="s">
        <v>479</v>
      </c>
      <c r="D332" s="66"/>
      <c r="E332" s="66"/>
      <c r="F332" s="66"/>
      <c r="G332" s="35"/>
      <c r="H332" s="35">
        <f>SUM(H333:H354)</f>
        <v>200.2</v>
      </c>
      <c r="I332" s="16"/>
      <c r="J332" s="8"/>
      <c r="K332" s="8"/>
    </row>
    <row r="333" ht="21.6" spans="1:11">
      <c r="A333" s="8">
        <v>316</v>
      </c>
      <c r="B333" s="30"/>
      <c r="C333" s="26" t="s">
        <v>478</v>
      </c>
      <c r="D333" s="26" t="s">
        <v>480</v>
      </c>
      <c r="E333" s="62">
        <v>8.928</v>
      </c>
      <c r="F333" s="26">
        <v>8.768</v>
      </c>
      <c r="G333" s="63">
        <v>161.5</v>
      </c>
      <c r="H333" s="14">
        <v>35.9</v>
      </c>
      <c r="I333" s="16">
        <v>125.6</v>
      </c>
      <c r="J333" s="8" t="s">
        <v>136</v>
      </c>
      <c r="K333" s="8"/>
    </row>
    <row r="334" ht="21.6" spans="1:11">
      <c r="A334" s="8">
        <v>317</v>
      </c>
      <c r="B334" s="30"/>
      <c r="C334" s="26" t="s">
        <v>478</v>
      </c>
      <c r="D334" s="26" t="s">
        <v>481</v>
      </c>
      <c r="E334" s="62">
        <v>7.645</v>
      </c>
      <c r="F334" s="26">
        <v>7.505</v>
      </c>
      <c r="G334" s="63">
        <v>23.6</v>
      </c>
      <c r="H334" s="14">
        <v>0.2</v>
      </c>
      <c r="I334" s="16">
        <v>23.4</v>
      </c>
      <c r="J334" s="8" t="s">
        <v>136</v>
      </c>
      <c r="K334" s="8"/>
    </row>
    <row r="335" ht="21.6" spans="1:11">
      <c r="A335" s="8">
        <v>318</v>
      </c>
      <c r="B335" s="30"/>
      <c r="C335" s="26" t="s">
        <v>478</v>
      </c>
      <c r="D335" s="26" t="s">
        <v>482</v>
      </c>
      <c r="E335" s="62">
        <v>3.241</v>
      </c>
      <c r="F335" s="26">
        <v>3.181</v>
      </c>
      <c r="G335" s="63">
        <v>24.6</v>
      </c>
      <c r="H335" s="14">
        <v>0.8</v>
      </c>
      <c r="I335" s="16">
        <v>23.8</v>
      </c>
      <c r="J335" s="8" t="s">
        <v>136</v>
      </c>
      <c r="K335" s="8"/>
    </row>
    <row r="336" ht="21.6" spans="1:11">
      <c r="A336" s="8">
        <v>319</v>
      </c>
      <c r="B336" s="30"/>
      <c r="C336" s="26" t="s">
        <v>478</v>
      </c>
      <c r="D336" s="26" t="s">
        <v>483</v>
      </c>
      <c r="E336" s="62">
        <v>5.866</v>
      </c>
      <c r="F336" s="26">
        <v>5.686</v>
      </c>
      <c r="G336" s="63">
        <v>67.7</v>
      </c>
      <c r="H336" s="14">
        <v>12.6</v>
      </c>
      <c r="I336" s="16">
        <v>55.1</v>
      </c>
      <c r="J336" s="8" t="s">
        <v>136</v>
      </c>
      <c r="K336" s="8"/>
    </row>
    <row r="337" ht="21.6" spans="1:11">
      <c r="A337" s="8">
        <v>320</v>
      </c>
      <c r="B337" s="30"/>
      <c r="C337" s="26" t="s">
        <v>478</v>
      </c>
      <c r="D337" s="26" t="s">
        <v>484</v>
      </c>
      <c r="E337" s="62">
        <v>3.501</v>
      </c>
      <c r="F337" s="26">
        <v>3.401</v>
      </c>
      <c r="G337" s="63">
        <v>11.6</v>
      </c>
      <c r="H337" s="14">
        <v>1</v>
      </c>
      <c r="I337" s="16">
        <v>10.6</v>
      </c>
      <c r="J337" s="8" t="s">
        <v>136</v>
      </c>
      <c r="K337" s="8"/>
    </row>
    <row r="338" ht="21.6" spans="1:11">
      <c r="A338" s="8">
        <v>321</v>
      </c>
      <c r="B338" s="30"/>
      <c r="C338" s="26" t="s">
        <v>478</v>
      </c>
      <c r="D338" s="26" t="s">
        <v>485</v>
      </c>
      <c r="E338" s="62">
        <v>6.806</v>
      </c>
      <c r="F338" s="26">
        <v>6.536</v>
      </c>
      <c r="G338" s="63">
        <v>17.5</v>
      </c>
      <c r="H338" s="14">
        <v>0.5</v>
      </c>
      <c r="I338" s="16">
        <v>17</v>
      </c>
      <c r="J338" s="8" t="s">
        <v>136</v>
      </c>
      <c r="K338" s="8"/>
    </row>
    <row r="339" ht="21.6" spans="1:11">
      <c r="A339" s="8">
        <v>322</v>
      </c>
      <c r="B339" s="30"/>
      <c r="C339" s="26" t="s">
        <v>478</v>
      </c>
      <c r="D339" s="26" t="s">
        <v>486</v>
      </c>
      <c r="E339" s="62">
        <v>5.585</v>
      </c>
      <c r="F339" s="26">
        <v>5.509</v>
      </c>
      <c r="G339" s="63">
        <v>19.3</v>
      </c>
      <c r="H339" s="14">
        <v>0.6</v>
      </c>
      <c r="I339" s="16">
        <v>18.7</v>
      </c>
      <c r="J339" s="8" t="s">
        <v>136</v>
      </c>
      <c r="K339" s="8"/>
    </row>
    <row r="340" ht="21.6" spans="1:11">
      <c r="A340" s="8">
        <v>323</v>
      </c>
      <c r="B340" s="30"/>
      <c r="C340" s="26" t="s">
        <v>478</v>
      </c>
      <c r="D340" s="26" t="s">
        <v>487</v>
      </c>
      <c r="E340" s="62">
        <v>7.236</v>
      </c>
      <c r="F340" s="62">
        <v>7.076</v>
      </c>
      <c r="G340" s="63">
        <v>119.2</v>
      </c>
      <c r="H340" s="14">
        <v>28.7</v>
      </c>
      <c r="I340" s="16">
        <v>90.5</v>
      </c>
      <c r="J340" s="8" t="s">
        <v>136</v>
      </c>
      <c r="K340" s="8"/>
    </row>
    <row r="341" ht="21.6" spans="1:11">
      <c r="A341" s="8">
        <v>324</v>
      </c>
      <c r="B341" s="30"/>
      <c r="C341" s="26" t="s">
        <v>478</v>
      </c>
      <c r="D341" s="26" t="s">
        <v>488</v>
      </c>
      <c r="E341" s="62">
        <v>6.304</v>
      </c>
      <c r="F341" s="62">
        <v>6.049</v>
      </c>
      <c r="G341" s="63">
        <v>71.7</v>
      </c>
      <c r="H341" s="14">
        <v>13</v>
      </c>
      <c r="I341" s="16">
        <v>58.7</v>
      </c>
      <c r="J341" s="8" t="s">
        <v>136</v>
      </c>
      <c r="K341" s="8"/>
    </row>
    <row r="342" ht="21.6" spans="1:11">
      <c r="A342" s="8">
        <v>325</v>
      </c>
      <c r="B342" s="30"/>
      <c r="C342" s="26" t="s">
        <v>478</v>
      </c>
      <c r="D342" s="26" t="s">
        <v>489</v>
      </c>
      <c r="E342" s="62">
        <v>3.918</v>
      </c>
      <c r="F342" s="62">
        <v>3.788</v>
      </c>
      <c r="G342" s="63">
        <v>56.9</v>
      </c>
      <c r="H342" s="14">
        <v>16.1</v>
      </c>
      <c r="I342" s="16">
        <v>40.8</v>
      </c>
      <c r="J342" s="8" t="s">
        <v>136</v>
      </c>
      <c r="K342" s="8"/>
    </row>
    <row r="343" ht="21.6" spans="1:11">
      <c r="A343" s="8">
        <v>326</v>
      </c>
      <c r="B343" s="30"/>
      <c r="C343" s="26" t="s">
        <v>478</v>
      </c>
      <c r="D343" s="26" t="s">
        <v>490</v>
      </c>
      <c r="E343" s="62">
        <v>7.632</v>
      </c>
      <c r="F343" s="62">
        <v>7.547</v>
      </c>
      <c r="G343" s="63">
        <v>97.2</v>
      </c>
      <c r="H343" s="14">
        <v>21.3</v>
      </c>
      <c r="I343" s="16">
        <v>75.9</v>
      </c>
      <c r="J343" s="8" t="s">
        <v>136</v>
      </c>
      <c r="K343" s="8"/>
    </row>
    <row r="344" ht="21.6" spans="1:11">
      <c r="A344" s="8">
        <v>327</v>
      </c>
      <c r="B344" s="30"/>
      <c r="C344" s="26" t="s">
        <v>478</v>
      </c>
      <c r="D344" s="26" t="s">
        <v>491</v>
      </c>
      <c r="E344" s="62">
        <v>3.929</v>
      </c>
      <c r="F344" s="62">
        <v>3.868</v>
      </c>
      <c r="G344" s="63">
        <v>14.7</v>
      </c>
      <c r="H344" s="14">
        <v>0.8</v>
      </c>
      <c r="I344" s="16">
        <v>13.9</v>
      </c>
      <c r="J344" s="8" t="s">
        <v>136</v>
      </c>
      <c r="K344" s="8"/>
    </row>
    <row r="345" ht="21.6" spans="1:11">
      <c r="A345" s="8">
        <v>328</v>
      </c>
      <c r="B345" s="30"/>
      <c r="C345" s="26" t="s">
        <v>478</v>
      </c>
      <c r="D345" s="26" t="s">
        <v>492</v>
      </c>
      <c r="E345" s="62">
        <v>6.129</v>
      </c>
      <c r="F345" s="26">
        <v>5.878</v>
      </c>
      <c r="G345" s="63">
        <v>141.1</v>
      </c>
      <c r="H345" s="14">
        <v>23.9</v>
      </c>
      <c r="I345" s="16">
        <v>117.2</v>
      </c>
      <c r="J345" s="8" t="s">
        <v>136</v>
      </c>
      <c r="K345" s="8"/>
    </row>
    <row r="346" ht="21.6" spans="1:11">
      <c r="A346" s="8">
        <v>329</v>
      </c>
      <c r="B346" s="30"/>
      <c r="C346" s="26" t="s">
        <v>478</v>
      </c>
      <c r="D346" s="26" t="s">
        <v>493</v>
      </c>
      <c r="E346" s="62">
        <v>8.926</v>
      </c>
      <c r="F346" s="26">
        <v>8.443</v>
      </c>
      <c r="G346" s="63">
        <v>87.7</v>
      </c>
      <c r="H346" s="14">
        <v>10.6</v>
      </c>
      <c r="I346" s="16">
        <v>77.1</v>
      </c>
      <c r="J346" s="8" t="s">
        <v>136</v>
      </c>
      <c r="K346" s="8"/>
    </row>
    <row r="347" ht="21.6" spans="1:11">
      <c r="A347" s="8">
        <v>330</v>
      </c>
      <c r="B347" s="30"/>
      <c r="C347" s="26" t="s">
        <v>478</v>
      </c>
      <c r="D347" s="26" t="s">
        <v>494</v>
      </c>
      <c r="E347" s="62">
        <v>2.924</v>
      </c>
      <c r="F347" s="26">
        <v>2.924</v>
      </c>
      <c r="G347" s="63">
        <v>9</v>
      </c>
      <c r="H347" s="14">
        <v>0.4</v>
      </c>
      <c r="I347" s="16">
        <v>8.6</v>
      </c>
      <c r="J347" s="8" t="s">
        <v>136</v>
      </c>
      <c r="K347" s="8"/>
    </row>
    <row r="348" ht="21.6" spans="1:11">
      <c r="A348" s="8">
        <v>331</v>
      </c>
      <c r="B348" s="30"/>
      <c r="C348" s="26" t="s">
        <v>478</v>
      </c>
      <c r="D348" s="26" t="s">
        <v>495</v>
      </c>
      <c r="E348" s="62">
        <v>3.572</v>
      </c>
      <c r="F348" s="26">
        <v>3.478</v>
      </c>
      <c r="G348" s="63">
        <v>2.9</v>
      </c>
      <c r="H348" s="14">
        <v>0.7</v>
      </c>
      <c r="I348" s="16">
        <v>2.2</v>
      </c>
      <c r="J348" s="8" t="s">
        <v>136</v>
      </c>
      <c r="K348" s="8"/>
    </row>
    <row r="349" ht="21.6" spans="1:11">
      <c r="A349" s="8">
        <v>332</v>
      </c>
      <c r="B349" s="30"/>
      <c r="C349" s="26" t="s">
        <v>478</v>
      </c>
      <c r="D349" s="26" t="s">
        <v>496</v>
      </c>
      <c r="E349" s="62">
        <v>4.424</v>
      </c>
      <c r="F349" s="26">
        <v>4.294</v>
      </c>
      <c r="G349" s="63">
        <v>53.4</v>
      </c>
      <c r="H349" s="14">
        <v>11</v>
      </c>
      <c r="I349" s="16">
        <v>42.4</v>
      </c>
      <c r="J349" s="8" t="s">
        <v>136</v>
      </c>
      <c r="K349" s="8"/>
    </row>
    <row r="350" ht="21.6" spans="1:11">
      <c r="A350" s="8">
        <v>333</v>
      </c>
      <c r="B350" s="30"/>
      <c r="C350" s="26" t="s">
        <v>478</v>
      </c>
      <c r="D350" s="26" t="s">
        <v>497</v>
      </c>
      <c r="E350" s="62">
        <v>4.794</v>
      </c>
      <c r="F350" s="26">
        <v>4.61</v>
      </c>
      <c r="G350" s="63">
        <v>20.1</v>
      </c>
      <c r="H350" s="14">
        <v>0.1</v>
      </c>
      <c r="I350" s="16">
        <v>20</v>
      </c>
      <c r="J350" s="8" t="s">
        <v>136</v>
      </c>
      <c r="K350" s="8"/>
    </row>
    <row r="351" ht="21.6" spans="1:11">
      <c r="A351" s="8">
        <v>334</v>
      </c>
      <c r="B351" s="30"/>
      <c r="C351" s="26" t="s">
        <v>478</v>
      </c>
      <c r="D351" s="26" t="s">
        <v>498</v>
      </c>
      <c r="E351" s="62">
        <v>0.458</v>
      </c>
      <c r="F351" s="26">
        <v>0.458</v>
      </c>
      <c r="G351" s="63">
        <v>39.1</v>
      </c>
      <c r="H351" s="14">
        <v>2.1</v>
      </c>
      <c r="I351" s="16">
        <v>37</v>
      </c>
      <c r="J351" s="8" t="s">
        <v>136</v>
      </c>
      <c r="K351" s="8"/>
    </row>
    <row r="352" ht="21.6" spans="1:11">
      <c r="A352" s="8">
        <v>335</v>
      </c>
      <c r="B352" s="30"/>
      <c r="C352" s="26" t="s">
        <v>478</v>
      </c>
      <c r="D352" s="26" t="s">
        <v>499</v>
      </c>
      <c r="E352" s="62">
        <v>3.684</v>
      </c>
      <c r="F352" s="26">
        <v>3.558</v>
      </c>
      <c r="G352" s="63">
        <v>21.6</v>
      </c>
      <c r="H352" s="14">
        <v>1</v>
      </c>
      <c r="I352" s="16">
        <v>20.6</v>
      </c>
      <c r="J352" s="8" t="s">
        <v>136</v>
      </c>
      <c r="K352" s="8"/>
    </row>
    <row r="353" ht="21.6" spans="1:11">
      <c r="A353" s="8">
        <v>336</v>
      </c>
      <c r="B353" s="30"/>
      <c r="C353" s="26" t="s">
        <v>478</v>
      </c>
      <c r="D353" s="26" t="s">
        <v>500</v>
      </c>
      <c r="E353" s="62">
        <v>4.159</v>
      </c>
      <c r="F353" s="26">
        <v>4.064</v>
      </c>
      <c r="G353" s="63">
        <v>103.2</v>
      </c>
      <c r="H353" s="14">
        <v>16.6</v>
      </c>
      <c r="I353" s="16">
        <v>86.6</v>
      </c>
      <c r="J353" s="8" t="s">
        <v>136</v>
      </c>
      <c r="K353" s="8"/>
    </row>
    <row r="354" ht="21.6" spans="1:11">
      <c r="A354" s="8">
        <v>337</v>
      </c>
      <c r="B354" s="39"/>
      <c r="C354" s="26" t="s">
        <v>478</v>
      </c>
      <c r="D354" s="26" t="s">
        <v>501</v>
      </c>
      <c r="E354" s="62">
        <v>5.168</v>
      </c>
      <c r="F354" s="26">
        <v>5.037</v>
      </c>
      <c r="G354" s="63">
        <v>45.5</v>
      </c>
      <c r="H354" s="14">
        <v>2.3</v>
      </c>
      <c r="I354" s="16">
        <v>43.2</v>
      </c>
      <c r="J354" s="8" t="s">
        <v>136</v>
      </c>
      <c r="K354" s="8"/>
    </row>
    <row r="355" spans="1:11">
      <c r="A355" s="8"/>
      <c r="B355" s="73" t="s">
        <v>502</v>
      </c>
      <c r="C355" s="31" t="s">
        <v>503</v>
      </c>
      <c r="D355" s="31"/>
      <c r="E355" s="66"/>
      <c r="F355" s="31"/>
      <c r="G355" s="67"/>
      <c r="H355" s="35">
        <f>SUM(H356:H358)</f>
        <v>22.6</v>
      </c>
      <c r="I355" s="16"/>
      <c r="J355" s="8"/>
      <c r="K355" s="8"/>
    </row>
    <row r="356" spans="1:11">
      <c r="A356" s="8">
        <v>338</v>
      </c>
      <c r="B356" s="73"/>
      <c r="C356" s="74" t="s">
        <v>504</v>
      </c>
      <c r="D356" s="75" t="s">
        <v>505</v>
      </c>
      <c r="E356" s="76">
        <v>3.698</v>
      </c>
      <c r="F356" s="76">
        <v>2</v>
      </c>
      <c r="G356" s="77">
        <v>48</v>
      </c>
      <c r="H356" s="14">
        <v>8</v>
      </c>
      <c r="I356" s="16">
        <v>40</v>
      </c>
      <c r="J356" s="8" t="s">
        <v>136</v>
      </c>
      <c r="K356" s="8"/>
    </row>
    <row r="357" spans="1:11">
      <c r="A357" s="8">
        <v>339</v>
      </c>
      <c r="B357" s="73"/>
      <c r="C357" s="74" t="s">
        <v>504</v>
      </c>
      <c r="D357" s="75" t="s">
        <v>506</v>
      </c>
      <c r="E357" s="76">
        <v>1.307</v>
      </c>
      <c r="F357" s="76">
        <v>1.307</v>
      </c>
      <c r="G357" s="77">
        <v>2.5</v>
      </c>
      <c r="H357" s="14">
        <v>0.5</v>
      </c>
      <c r="I357" s="16">
        <v>2</v>
      </c>
      <c r="J357" s="8" t="s">
        <v>136</v>
      </c>
      <c r="K357" s="8"/>
    </row>
    <row r="358" spans="1:11">
      <c r="A358" s="8">
        <v>340</v>
      </c>
      <c r="B358" s="78"/>
      <c r="C358" s="74" t="s">
        <v>504</v>
      </c>
      <c r="D358" s="79" t="s">
        <v>507</v>
      </c>
      <c r="E358" s="80">
        <v>6.821</v>
      </c>
      <c r="F358" s="76">
        <v>6</v>
      </c>
      <c r="G358" s="81">
        <v>31.8</v>
      </c>
      <c r="H358" s="14">
        <v>14.1</v>
      </c>
      <c r="I358" s="16">
        <v>17.7</v>
      </c>
      <c r="J358" s="8" t="s">
        <v>136</v>
      </c>
      <c r="K358" s="8"/>
    </row>
    <row r="359" spans="1:11">
      <c r="A359" s="8"/>
      <c r="B359" s="73" t="s">
        <v>108</v>
      </c>
      <c r="C359" s="82" t="s">
        <v>508</v>
      </c>
      <c r="D359" s="83"/>
      <c r="E359" s="84"/>
      <c r="F359" s="85"/>
      <c r="G359" s="86"/>
      <c r="H359" s="35">
        <f>SUM(H360:H368)</f>
        <v>79.6</v>
      </c>
      <c r="I359" s="16"/>
      <c r="J359" s="8"/>
      <c r="K359" s="8"/>
    </row>
    <row r="360" spans="1:11">
      <c r="A360" s="8">
        <v>341</v>
      </c>
      <c r="B360" s="73"/>
      <c r="C360" s="74" t="s">
        <v>108</v>
      </c>
      <c r="D360" s="75" t="s">
        <v>509</v>
      </c>
      <c r="E360" s="28">
        <v>4.4</v>
      </c>
      <c r="F360" s="76">
        <v>3.8</v>
      </c>
      <c r="G360" s="81">
        <v>76.7</v>
      </c>
      <c r="H360" s="14">
        <v>15.8</v>
      </c>
      <c r="I360" s="16">
        <v>60.9</v>
      </c>
      <c r="J360" s="8" t="s">
        <v>136</v>
      </c>
      <c r="K360" s="8"/>
    </row>
    <row r="361" spans="1:11">
      <c r="A361" s="8">
        <v>342</v>
      </c>
      <c r="B361" s="73"/>
      <c r="C361" s="74" t="s">
        <v>108</v>
      </c>
      <c r="D361" s="75" t="s">
        <v>510</v>
      </c>
      <c r="E361" s="76">
        <v>3.5</v>
      </c>
      <c r="F361" s="76">
        <v>3.5</v>
      </c>
      <c r="G361" s="81">
        <v>77.5</v>
      </c>
      <c r="H361" s="14">
        <v>14.5</v>
      </c>
      <c r="I361" s="16">
        <v>63</v>
      </c>
      <c r="J361" s="8" t="s">
        <v>136</v>
      </c>
      <c r="K361" s="8"/>
    </row>
    <row r="362" spans="1:11">
      <c r="A362" s="8">
        <v>343</v>
      </c>
      <c r="B362" s="73"/>
      <c r="C362" s="74" t="s">
        <v>108</v>
      </c>
      <c r="D362" s="75" t="s">
        <v>511</v>
      </c>
      <c r="E362" s="76">
        <v>3.6</v>
      </c>
      <c r="F362" s="76">
        <v>3.6</v>
      </c>
      <c r="G362" s="81">
        <v>82.6</v>
      </c>
      <c r="H362" s="14">
        <v>14.6</v>
      </c>
      <c r="I362" s="16">
        <v>68</v>
      </c>
      <c r="J362" s="8" t="s">
        <v>136</v>
      </c>
      <c r="K362" s="8"/>
    </row>
    <row r="363" spans="1:11">
      <c r="A363" s="8">
        <v>344</v>
      </c>
      <c r="B363" s="73"/>
      <c r="C363" s="74" t="s">
        <v>108</v>
      </c>
      <c r="D363" s="75" t="s">
        <v>512</v>
      </c>
      <c r="E363" s="28">
        <v>8.8</v>
      </c>
      <c r="F363" s="76">
        <v>1.7</v>
      </c>
      <c r="G363" s="81">
        <v>33</v>
      </c>
      <c r="H363" s="14">
        <v>7.7</v>
      </c>
      <c r="I363" s="16">
        <v>25.3</v>
      </c>
      <c r="J363" s="8" t="s">
        <v>136</v>
      </c>
      <c r="K363" s="8"/>
    </row>
    <row r="364" spans="1:11">
      <c r="A364" s="8">
        <v>345</v>
      </c>
      <c r="B364" s="73"/>
      <c r="C364" s="74" t="s">
        <v>108</v>
      </c>
      <c r="D364" s="75" t="s">
        <v>513</v>
      </c>
      <c r="E364" s="28">
        <v>5.1</v>
      </c>
      <c r="F364" s="76">
        <v>0.4</v>
      </c>
      <c r="G364" s="81">
        <v>57.7</v>
      </c>
      <c r="H364" s="14">
        <v>2.4</v>
      </c>
      <c r="I364" s="16">
        <v>55.3</v>
      </c>
      <c r="J364" s="8" t="s">
        <v>136</v>
      </c>
      <c r="K364" s="8"/>
    </row>
    <row r="365" spans="1:11">
      <c r="A365" s="8">
        <v>346</v>
      </c>
      <c r="B365" s="73"/>
      <c r="C365" s="74" t="s">
        <v>108</v>
      </c>
      <c r="D365" s="75" t="s">
        <v>514</v>
      </c>
      <c r="E365" s="28">
        <v>4.2</v>
      </c>
      <c r="F365" s="76">
        <v>1.1</v>
      </c>
      <c r="G365" s="81">
        <v>55.8</v>
      </c>
      <c r="H365" s="14">
        <v>5.1</v>
      </c>
      <c r="I365" s="16">
        <v>50.7</v>
      </c>
      <c r="J365" s="8" t="s">
        <v>136</v>
      </c>
      <c r="K365" s="8"/>
    </row>
    <row r="366" spans="1:11">
      <c r="A366" s="8">
        <v>347</v>
      </c>
      <c r="B366" s="73"/>
      <c r="C366" s="74" t="s">
        <v>108</v>
      </c>
      <c r="D366" s="75" t="s">
        <v>515</v>
      </c>
      <c r="E366" s="76">
        <v>0.9</v>
      </c>
      <c r="F366" s="76">
        <v>0.9</v>
      </c>
      <c r="G366" s="81">
        <v>60.3</v>
      </c>
      <c r="H366" s="14">
        <v>3.9</v>
      </c>
      <c r="I366" s="16">
        <v>56.4</v>
      </c>
      <c r="J366" s="8" t="s">
        <v>136</v>
      </c>
      <c r="K366" s="8"/>
    </row>
    <row r="367" spans="1:11">
      <c r="A367" s="8">
        <v>348</v>
      </c>
      <c r="B367" s="73"/>
      <c r="C367" s="74" t="s">
        <v>108</v>
      </c>
      <c r="D367" s="75" t="s">
        <v>516</v>
      </c>
      <c r="E367" s="28">
        <v>10.6</v>
      </c>
      <c r="F367" s="76">
        <v>1.7</v>
      </c>
      <c r="G367" s="81">
        <v>55.1</v>
      </c>
      <c r="H367" s="14">
        <v>7.7</v>
      </c>
      <c r="I367" s="16">
        <v>47.4</v>
      </c>
      <c r="J367" s="8" t="s">
        <v>136</v>
      </c>
      <c r="K367" s="8"/>
    </row>
    <row r="368" spans="1:11">
      <c r="A368" s="8">
        <v>349</v>
      </c>
      <c r="B368" s="78"/>
      <c r="C368" s="74" t="s">
        <v>108</v>
      </c>
      <c r="D368" s="75" t="s">
        <v>517</v>
      </c>
      <c r="E368" s="76">
        <v>1.9</v>
      </c>
      <c r="F368" s="76">
        <v>1.9</v>
      </c>
      <c r="G368" s="81">
        <v>55.4</v>
      </c>
      <c r="H368" s="14">
        <v>7.9</v>
      </c>
      <c r="I368" s="16">
        <v>47.5</v>
      </c>
      <c r="J368" s="8" t="s">
        <v>136</v>
      </c>
      <c r="K368" s="8"/>
    </row>
    <row r="369" spans="1:11">
      <c r="A369" s="8"/>
      <c r="B369" s="60" t="s">
        <v>518</v>
      </c>
      <c r="C369" s="82" t="s">
        <v>519</v>
      </c>
      <c r="D369" s="87"/>
      <c r="E369" s="85"/>
      <c r="F369" s="85"/>
      <c r="G369" s="86"/>
      <c r="H369" s="35">
        <f>SUM(H370:H400)</f>
        <v>66.8</v>
      </c>
      <c r="I369" s="16"/>
      <c r="J369" s="8"/>
      <c r="K369" s="8"/>
    </row>
    <row r="370" spans="1:11">
      <c r="A370" s="8">
        <v>350</v>
      </c>
      <c r="B370" s="60"/>
      <c r="C370" s="62" t="s">
        <v>518</v>
      </c>
      <c r="D370" s="62" t="s">
        <v>520</v>
      </c>
      <c r="E370" s="3">
        <v>5.612</v>
      </c>
      <c r="F370" s="3">
        <v>5.612</v>
      </c>
      <c r="G370" s="4">
        <v>188</v>
      </c>
      <c r="H370" s="14">
        <v>22.5</v>
      </c>
      <c r="I370" s="16">
        <v>165.5</v>
      </c>
      <c r="J370" s="8" t="s">
        <v>136</v>
      </c>
      <c r="K370" s="8"/>
    </row>
    <row r="371" spans="1:11">
      <c r="A371" s="8">
        <v>351</v>
      </c>
      <c r="B371" s="60"/>
      <c r="C371" s="62" t="s">
        <v>518</v>
      </c>
      <c r="D371" s="62" t="s">
        <v>521</v>
      </c>
      <c r="E371" s="18">
        <v>25.938</v>
      </c>
      <c r="F371" s="18">
        <v>25.938</v>
      </c>
      <c r="G371" s="14">
        <v>112.5</v>
      </c>
      <c r="H371" s="14">
        <v>0.5</v>
      </c>
      <c r="I371" s="16">
        <v>112</v>
      </c>
      <c r="J371" s="8" t="s">
        <v>136</v>
      </c>
      <c r="K371" s="8"/>
    </row>
    <row r="372" spans="1:11">
      <c r="A372" s="8">
        <v>352</v>
      </c>
      <c r="B372" s="60"/>
      <c r="C372" s="62" t="s">
        <v>518</v>
      </c>
      <c r="D372" s="62" t="s">
        <v>522</v>
      </c>
      <c r="E372" s="18">
        <v>5.1</v>
      </c>
      <c r="F372" s="18">
        <v>5.1</v>
      </c>
      <c r="G372" s="14">
        <v>17.5</v>
      </c>
      <c r="H372" s="14">
        <v>0.5</v>
      </c>
      <c r="I372" s="16">
        <v>17</v>
      </c>
      <c r="J372" s="8" t="s">
        <v>136</v>
      </c>
      <c r="K372" s="8"/>
    </row>
    <row r="373" spans="1:11">
      <c r="A373" s="8">
        <v>353</v>
      </c>
      <c r="B373" s="60"/>
      <c r="C373" s="62" t="s">
        <v>518</v>
      </c>
      <c r="D373" s="62" t="s">
        <v>523</v>
      </c>
      <c r="E373" s="88">
        <v>1.1</v>
      </c>
      <c r="F373" s="88">
        <v>0.9</v>
      </c>
      <c r="G373" s="63">
        <v>37</v>
      </c>
      <c r="H373" s="14">
        <v>4.1</v>
      </c>
      <c r="I373" s="16">
        <v>32.9</v>
      </c>
      <c r="J373" s="8" t="s">
        <v>136</v>
      </c>
      <c r="K373" s="8"/>
    </row>
    <row r="374" spans="1:11">
      <c r="A374" s="8">
        <v>354</v>
      </c>
      <c r="B374" s="60"/>
      <c r="C374" s="62" t="s">
        <v>518</v>
      </c>
      <c r="D374" s="62" t="s">
        <v>524</v>
      </c>
      <c r="E374" s="88">
        <v>0.4</v>
      </c>
      <c r="F374" s="88">
        <v>0.2</v>
      </c>
      <c r="G374" s="63">
        <v>4</v>
      </c>
      <c r="H374" s="14">
        <v>0.8</v>
      </c>
      <c r="I374" s="16">
        <v>3.2</v>
      </c>
      <c r="J374" s="8" t="s">
        <v>136</v>
      </c>
      <c r="K374" s="8"/>
    </row>
    <row r="375" spans="1:11">
      <c r="A375" s="8">
        <v>355</v>
      </c>
      <c r="B375" s="60"/>
      <c r="C375" s="62" t="s">
        <v>518</v>
      </c>
      <c r="D375" s="62" t="s">
        <v>525</v>
      </c>
      <c r="E375" s="88">
        <v>0.1</v>
      </c>
      <c r="F375" s="88">
        <v>0.1</v>
      </c>
      <c r="G375" s="63">
        <v>2</v>
      </c>
      <c r="H375" s="14">
        <v>0.9</v>
      </c>
      <c r="I375" s="16">
        <v>1.1</v>
      </c>
      <c r="J375" s="8" t="s">
        <v>136</v>
      </c>
      <c r="K375" s="8"/>
    </row>
    <row r="376" spans="1:11">
      <c r="A376" s="8">
        <v>356</v>
      </c>
      <c r="B376" s="60"/>
      <c r="C376" s="62" t="s">
        <v>518</v>
      </c>
      <c r="D376" s="62" t="s">
        <v>526</v>
      </c>
      <c r="E376" s="88">
        <v>0.2</v>
      </c>
      <c r="F376" s="88">
        <v>0.2</v>
      </c>
      <c r="G376" s="63">
        <v>4</v>
      </c>
      <c r="H376" s="14">
        <v>0.8</v>
      </c>
      <c r="I376" s="16">
        <v>3.2</v>
      </c>
      <c r="J376" s="8" t="s">
        <v>136</v>
      </c>
      <c r="K376" s="8"/>
    </row>
    <row r="377" spans="1:11">
      <c r="A377" s="8">
        <v>357</v>
      </c>
      <c r="B377" s="60"/>
      <c r="C377" s="62" t="s">
        <v>518</v>
      </c>
      <c r="D377" s="62" t="s">
        <v>527</v>
      </c>
      <c r="E377" s="88">
        <v>0.235</v>
      </c>
      <c r="F377" s="88">
        <v>0.235</v>
      </c>
      <c r="G377" s="63">
        <v>17</v>
      </c>
      <c r="H377" s="14">
        <v>1.1</v>
      </c>
      <c r="I377" s="16">
        <v>15.9</v>
      </c>
      <c r="J377" s="8" t="s">
        <v>136</v>
      </c>
      <c r="K377" s="8"/>
    </row>
    <row r="378" spans="1:11">
      <c r="A378" s="8">
        <v>358</v>
      </c>
      <c r="B378" s="60"/>
      <c r="C378" s="62" t="s">
        <v>518</v>
      </c>
      <c r="D378" s="62" t="s">
        <v>528</v>
      </c>
      <c r="E378" s="88">
        <v>2.363</v>
      </c>
      <c r="F378" s="88">
        <v>1.6</v>
      </c>
      <c r="G378" s="63">
        <v>52</v>
      </c>
      <c r="H378" s="14">
        <v>6.4</v>
      </c>
      <c r="I378" s="16">
        <v>45.6</v>
      </c>
      <c r="J378" s="8" t="s">
        <v>136</v>
      </c>
      <c r="K378" s="8"/>
    </row>
    <row r="379" spans="1:11">
      <c r="A379" s="8">
        <v>359</v>
      </c>
      <c r="B379" s="60"/>
      <c r="C379" s="62" t="s">
        <v>518</v>
      </c>
      <c r="D379" s="62" t="s">
        <v>529</v>
      </c>
      <c r="E379" s="88">
        <v>2.691</v>
      </c>
      <c r="F379" s="88">
        <v>0.4</v>
      </c>
      <c r="G379" s="63">
        <v>16</v>
      </c>
      <c r="H379" s="14">
        <v>1.6</v>
      </c>
      <c r="I379" s="16">
        <v>14.4</v>
      </c>
      <c r="J379" s="8" t="s">
        <v>136</v>
      </c>
      <c r="K379" s="8"/>
    </row>
    <row r="380" spans="1:11">
      <c r="A380" s="8">
        <v>360</v>
      </c>
      <c r="B380" s="60"/>
      <c r="C380" s="62" t="s">
        <v>518</v>
      </c>
      <c r="D380" s="62" t="s">
        <v>530</v>
      </c>
      <c r="E380" s="88">
        <v>0.1</v>
      </c>
      <c r="F380" s="88">
        <v>0.1</v>
      </c>
      <c r="G380" s="63">
        <v>2</v>
      </c>
      <c r="H380" s="14">
        <v>0.9</v>
      </c>
      <c r="I380" s="16">
        <v>1.1</v>
      </c>
      <c r="J380" s="8" t="s">
        <v>136</v>
      </c>
      <c r="K380" s="8"/>
    </row>
    <row r="381" spans="1:11">
      <c r="A381" s="8">
        <v>361</v>
      </c>
      <c r="B381" s="60"/>
      <c r="C381" s="62" t="s">
        <v>518</v>
      </c>
      <c r="D381" s="62" t="s">
        <v>531</v>
      </c>
      <c r="E381" s="88">
        <v>0.6</v>
      </c>
      <c r="F381" s="88">
        <v>0.2</v>
      </c>
      <c r="G381" s="63">
        <v>4</v>
      </c>
      <c r="H381" s="14">
        <v>0.8</v>
      </c>
      <c r="I381" s="16">
        <v>3.2</v>
      </c>
      <c r="J381" s="8" t="s">
        <v>136</v>
      </c>
      <c r="K381" s="8"/>
    </row>
    <row r="382" spans="1:11">
      <c r="A382" s="8">
        <v>362</v>
      </c>
      <c r="B382" s="60"/>
      <c r="C382" s="62" t="s">
        <v>518</v>
      </c>
      <c r="D382" s="62" t="s">
        <v>532</v>
      </c>
      <c r="E382" s="88">
        <v>1.4</v>
      </c>
      <c r="F382" s="88">
        <v>0.3</v>
      </c>
      <c r="G382" s="63">
        <v>4</v>
      </c>
      <c r="H382" s="14">
        <v>1.4</v>
      </c>
      <c r="I382" s="16">
        <v>2.6</v>
      </c>
      <c r="J382" s="8" t="s">
        <v>136</v>
      </c>
      <c r="K382" s="8"/>
    </row>
    <row r="383" spans="1:11">
      <c r="A383" s="8">
        <v>363</v>
      </c>
      <c r="B383" s="60"/>
      <c r="C383" s="62" t="s">
        <v>518</v>
      </c>
      <c r="D383" s="62" t="s">
        <v>533</v>
      </c>
      <c r="E383" s="88">
        <v>3.5</v>
      </c>
      <c r="F383" s="88">
        <v>0.5</v>
      </c>
      <c r="G383" s="63">
        <v>10</v>
      </c>
      <c r="H383" s="14">
        <v>2.5</v>
      </c>
      <c r="I383" s="16">
        <v>7.5</v>
      </c>
      <c r="J383" s="8" t="s">
        <v>136</v>
      </c>
      <c r="K383" s="8"/>
    </row>
    <row r="384" spans="1:11">
      <c r="A384" s="8">
        <v>364</v>
      </c>
      <c r="B384" s="60"/>
      <c r="C384" s="62" t="s">
        <v>518</v>
      </c>
      <c r="D384" s="62" t="s">
        <v>534</v>
      </c>
      <c r="E384" s="88">
        <v>2</v>
      </c>
      <c r="F384" s="88">
        <v>1.1</v>
      </c>
      <c r="G384" s="63">
        <v>41</v>
      </c>
      <c r="H384" s="14">
        <v>4.9</v>
      </c>
      <c r="I384" s="16">
        <v>36.1</v>
      </c>
      <c r="J384" s="8" t="s">
        <v>136</v>
      </c>
      <c r="K384" s="8"/>
    </row>
    <row r="385" spans="1:11">
      <c r="A385" s="8">
        <v>365</v>
      </c>
      <c r="B385" s="60"/>
      <c r="C385" s="62" t="s">
        <v>518</v>
      </c>
      <c r="D385" s="62" t="s">
        <v>535</v>
      </c>
      <c r="E385" s="88">
        <v>0.9</v>
      </c>
      <c r="F385" s="88">
        <v>0.2</v>
      </c>
      <c r="G385" s="63">
        <v>4</v>
      </c>
      <c r="H385" s="14">
        <v>0.8</v>
      </c>
      <c r="I385" s="16">
        <v>3.2</v>
      </c>
      <c r="J385" s="8" t="s">
        <v>136</v>
      </c>
      <c r="K385" s="8"/>
    </row>
    <row r="386" spans="1:11">
      <c r="A386" s="8">
        <v>366</v>
      </c>
      <c r="B386" s="60"/>
      <c r="C386" s="62" t="s">
        <v>518</v>
      </c>
      <c r="D386" s="62" t="s">
        <v>536</v>
      </c>
      <c r="E386" s="88">
        <v>0.0999999999999999</v>
      </c>
      <c r="F386" s="88">
        <v>0.0999999999999999</v>
      </c>
      <c r="G386" s="63">
        <v>2</v>
      </c>
      <c r="H386" s="14">
        <v>0.9</v>
      </c>
      <c r="I386" s="16">
        <v>1.1</v>
      </c>
      <c r="J386" s="8" t="s">
        <v>136</v>
      </c>
      <c r="K386" s="8"/>
    </row>
    <row r="387" spans="1:11">
      <c r="A387" s="8">
        <v>367</v>
      </c>
      <c r="B387" s="60"/>
      <c r="C387" s="62" t="s">
        <v>518</v>
      </c>
      <c r="D387" s="62" t="s">
        <v>537</v>
      </c>
      <c r="E387" s="88">
        <v>0.1</v>
      </c>
      <c r="F387" s="88">
        <v>0.1</v>
      </c>
      <c r="G387" s="63">
        <v>2</v>
      </c>
      <c r="H387" s="14">
        <v>0.9</v>
      </c>
      <c r="I387" s="16">
        <v>1.1</v>
      </c>
      <c r="J387" s="8" t="s">
        <v>136</v>
      </c>
      <c r="K387" s="8"/>
    </row>
    <row r="388" spans="1:11">
      <c r="A388" s="8">
        <v>368</v>
      </c>
      <c r="B388" s="60"/>
      <c r="C388" s="62" t="s">
        <v>518</v>
      </c>
      <c r="D388" s="62" t="s">
        <v>538</v>
      </c>
      <c r="E388" s="88">
        <v>1.4</v>
      </c>
      <c r="F388" s="88">
        <v>0.2</v>
      </c>
      <c r="G388" s="63">
        <v>10</v>
      </c>
      <c r="H388" s="14">
        <v>0.8</v>
      </c>
      <c r="I388" s="16">
        <v>9.2</v>
      </c>
      <c r="J388" s="8" t="s">
        <v>136</v>
      </c>
      <c r="K388" s="8"/>
    </row>
    <row r="389" spans="1:11">
      <c r="A389" s="8">
        <v>369</v>
      </c>
      <c r="B389" s="60"/>
      <c r="C389" s="62" t="s">
        <v>518</v>
      </c>
      <c r="D389" s="62" t="s">
        <v>539</v>
      </c>
      <c r="E389" s="88">
        <v>2.2</v>
      </c>
      <c r="F389" s="88">
        <v>0.4</v>
      </c>
      <c r="G389" s="63">
        <v>8</v>
      </c>
      <c r="H389" s="14">
        <v>1.6</v>
      </c>
      <c r="I389" s="16">
        <v>6.4</v>
      </c>
      <c r="J389" s="8" t="s">
        <v>136</v>
      </c>
      <c r="K389" s="8"/>
    </row>
    <row r="390" spans="1:11">
      <c r="A390" s="8">
        <v>370</v>
      </c>
      <c r="B390" s="60"/>
      <c r="C390" s="62" t="s">
        <v>518</v>
      </c>
      <c r="D390" s="62" t="s">
        <v>540</v>
      </c>
      <c r="E390" s="88">
        <v>0.1</v>
      </c>
      <c r="F390" s="88">
        <v>0.1</v>
      </c>
      <c r="G390" s="63">
        <v>2</v>
      </c>
      <c r="H390" s="14">
        <v>0.9</v>
      </c>
      <c r="I390" s="16">
        <v>1.1</v>
      </c>
      <c r="J390" s="8" t="s">
        <v>136</v>
      </c>
      <c r="K390" s="8"/>
    </row>
    <row r="391" spans="1:11">
      <c r="A391" s="8">
        <v>371</v>
      </c>
      <c r="B391" s="60"/>
      <c r="C391" s="62" t="s">
        <v>518</v>
      </c>
      <c r="D391" s="62" t="s">
        <v>541</v>
      </c>
      <c r="E391" s="88">
        <v>2.8</v>
      </c>
      <c r="F391" s="88">
        <v>0.6</v>
      </c>
      <c r="G391" s="63">
        <v>61</v>
      </c>
      <c r="H391" s="14">
        <v>2.4</v>
      </c>
      <c r="I391" s="16">
        <v>58.6</v>
      </c>
      <c r="J391" s="8" t="s">
        <v>136</v>
      </c>
      <c r="K391" s="8"/>
    </row>
    <row r="392" spans="1:11">
      <c r="A392" s="8">
        <v>372</v>
      </c>
      <c r="B392" s="60"/>
      <c r="C392" s="62" t="s">
        <v>518</v>
      </c>
      <c r="D392" s="62" t="s">
        <v>542</v>
      </c>
      <c r="E392" s="88">
        <v>2.4</v>
      </c>
      <c r="F392" s="88">
        <v>0.4</v>
      </c>
      <c r="G392" s="63">
        <v>8</v>
      </c>
      <c r="H392" s="14">
        <v>1.6</v>
      </c>
      <c r="I392" s="16">
        <v>6.4</v>
      </c>
      <c r="J392" s="8" t="s">
        <v>136</v>
      </c>
      <c r="K392" s="8"/>
    </row>
    <row r="393" spans="1:11">
      <c r="A393" s="8">
        <v>373</v>
      </c>
      <c r="B393" s="60"/>
      <c r="C393" s="62" t="s">
        <v>518</v>
      </c>
      <c r="D393" s="62" t="s">
        <v>543</v>
      </c>
      <c r="E393" s="88">
        <v>0.1</v>
      </c>
      <c r="F393" s="88">
        <v>0.1</v>
      </c>
      <c r="G393" s="63">
        <v>8</v>
      </c>
      <c r="H393" s="14">
        <v>0.9</v>
      </c>
      <c r="I393" s="16">
        <v>7.1</v>
      </c>
      <c r="J393" s="8" t="s">
        <v>136</v>
      </c>
      <c r="K393" s="8"/>
    </row>
    <row r="394" spans="1:11">
      <c r="A394" s="8">
        <v>374</v>
      </c>
      <c r="B394" s="60"/>
      <c r="C394" s="62" t="s">
        <v>518</v>
      </c>
      <c r="D394" s="62" t="s">
        <v>544</v>
      </c>
      <c r="E394" s="88">
        <v>3</v>
      </c>
      <c r="F394" s="88">
        <v>0.3</v>
      </c>
      <c r="G394" s="63">
        <v>6</v>
      </c>
      <c r="H394" s="14">
        <v>1.7</v>
      </c>
      <c r="I394" s="16">
        <v>4.3</v>
      </c>
      <c r="J394" s="8" t="s">
        <v>136</v>
      </c>
      <c r="K394" s="8"/>
    </row>
    <row r="395" spans="1:11">
      <c r="A395" s="8">
        <v>375</v>
      </c>
      <c r="B395" s="60"/>
      <c r="C395" s="62" t="s">
        <v>518</v>
      </c>
      <c r="D395" s="62" t="s">
        <v>545</v>
      </c>
      <c r="E395" s="88">
        <v>0.2</v>
      </c>
      <c r="F395" s="88">
        <v>0.2</v>
      </c>
      <c r="G395" s="63">
        <v>2</v>
      </c>
      <c r="H395" s="14">
        <v>0.2</v>
      </c>
      <c r="I395" s="16">
        <v>1.8</v>
      </c>
      <c r="J395" s="8" t="s">
        <v>136</v>
      </c>
      <c r="K395" s="8"/>
    </row>
    <row r="396" spans="1:11">
      <c r="A396" s="8">
        <v>376</v>
      </c>
      <c r="B396" s="60"/>
      <c r="C396" s="62" t="s">
        <v>518</v>
      </c>
      <c r="D396" s="62" t="s">
        <v>546</v>
      </c>
      <c r="E396" s="88">
        <v>0.1</v>
      </c>
      <c r="F396" s="88">
        <v>0.1</v>
      </c>
      <c r="G396" s="63">
        <v>2</v>
      </c>
      <c r="H396" s="14">
        <v>0.9</v>
      </c>
      <c r="I396" s="16">
        <v>1.1</v>
      </c>
      <c r="J396" s="8" t="s">
        <v>136</v>
      </c>
      <c r="K396" s="8"/>
    </row>
    <row r="397" spans="1:11">
      <c r="A397" s="8">
        <v>377</v>
      </c>
      <c r="B397" s="60"/>
      <c r="C397" s="62" t="s">
        <v>518</v>
      </c>
      <c r="D397" s="62" t="s">
        <v>547</v>
      </c>
      <c r="E397" s="88">
        <v>1.056</v>
      </c>
      <c r="F397" s="88">
        <v>0.3</v>
      </c>
      <c r="G397" s="63">
        <v>6</v>
      </c>
      <c r="H397" s="14">
        <v>1.7</v>
      </c>
      <c r="I397" s="16">
        <v>4.3</v>
      </c>
      <c r="J397" s="8" t="s">
        <v>136</v>
      </c>
      <c r="K397" s="8"/>
    </row>
    <row r="398" spans="1:11">
      <c r="A398" s="8">
        <v>378</v>
      </c>
      <c r="B398" s="60"/>
      <c r="C398" s="62" t="s">
        <v>518</v>
      </c>
      <c r="D398" s="62" t="s">
        <v>548</v>
      </c>
      <c r="E398" s="88">
        <v>1.2</v>
      </c>
      <c r="F398" s="88">
        <v>0.2</v>
      </c>
      <c r="G398" s="63">
        <v>4</v>
      </c>
      <c r="H398" s="14">
        <v>0.8</v>
      </c>
      <c r="I398" s="16">
        <v>3.2</v>
      </c>
      <c r="J398" s="8" t="s">
        <v>136</v>
      </c>
      <c r="K398" s="8"/>
    </row>
    <row r="399" spans="1:11">
      <c r="A399" s="8">
        <v>379</v>
      </c>
      <c r="B399" s="60"/>
      <c r="C399" s="62" t="s">
        <v>518</v>
      </c>
      <c r="D399" s="62" t="s">
        <v>549</v>
      </c>
      <c r="E399" s="88">
        <v>0.2</v>
      </c>
      <c r="F399" s="88">
        <v>0.2</v>
      </c>
      <c r="G399" s="63">
        <v>2</v>
      </c>
      <c r="H399" s="14">
        <v>0.2</v>
      </c>
      <c r="I399" s="16">
        <v>1.8</v>
      </c>
      <c r="J399" s="8" t="s">
        <v>136</v>
      </c>
      <c r="K399" s="8"/>
    </row>
    <row r="400" spans="1:11">
      <c r="A400" s="8">
        <v>380</v>
      </c>
      <c r="B400" s="64"/>
      <c r="C400" s="62" t="s">
        <v>518</v>
      </c>
      <c r="D400" s="62" t="s">
        <v>550</v>
      </c>
      <c r="E400" s="88">
        <v>0.6</v>
      </c>
      <c r="F400" s="88">
        <v>0.2</v>
      </c>
      <c r="G400" s="63">
        <v>9</v>
      </c>
      <c r="H400" s="14">
        <v>0.8</v>
      </c>
      <c r="I400" s="16">
        <v>8.2</v>
      </c>
      <c r="J400" s="8" t="s">
        <v>136</v>
      </c>
      <c r="K400" s="8"/>
    </row>
    <row r="401" spans="1:11">
      <c r="A401" s="8"/>
      <c r="B401" s="30" t="s">
        <v>108</v>
      </c>
      <c r="C401" s="66" t="s">
        <v>551</v>
      </c>
      <c r="D401" s="66"/>
      <c r="E401" s="89"/>
      <c r="F401" s="89"/>
      <c r="G401" s="67"/>
      <c r="H401" s="35">
        <f>SUM(H402:H412)</f>
        <v>50.7</v>
      </c>
      <c r="I401" s="16"/>
      <c r="J401" s="8"/>
      <c r="K401" s="8"/>
    </row>
    <row r="402" ht="21.6" spans="1:11">
      <c r="A402" s="8">
        <v>381</v>
      </c>
      <c r="B402" s="30"/>
      <c r="C402" s="26" t="s">
        <v>552</v>
      </c>
      <c r="D402" s="26" t="s">
        <v>553</v>
      </c>
      <c r="E402" s="26">
        <v>0.5</v>
      </c>
      <c r="F402" s="26">
        <v>0.5</v>
      </c>
      <c r="G402" s="90">
        <v>41.2</v>
      </c>
      <c r="H402" s="14">
        <v>2.5</v>
      </c>
      <c r="I402" s="16">
        <v>38.7</v>
      </c>
      <c r="J402" s="8" t="s">
        <v>136</v>
      </c>
      <c r="K402" s="8"/>
    </row>
    <row r="403" ht="21.6" spans="1:11">
      <c r="A403" s="8">
        <v>382</v>
      </c>
      <c r="B403" s="30"/>
      <c r="C403" s="26" t="s">
        <v>552</v>
      </c>
      <c r="D403" s="26" t="s">
        <v>554</v>
      </c>
      <c r="E403" s="28">
        <v>3.8</v>
      </c>
      <c r="F403" s="26">
        <v>1.6</v>
      </c>
      <c r="G403" s="90">
        <v>320.14</v>
      </c>
      <c r="H403" s="14">
        <v>6.4</v>
      </c>
      <c r="I403" s="16">
        <v>313.74</v>
      </c>
      <c r="J403" s="8" t="s">
        <v>136</v>
      </c>
      <c r="K403" s="8"/>
    </row>
    <row r="404" ht="21.6" spans="1:11">
      <c r="A404" s="8">
        <v>383</v>
      </c>
      <c r="B404" s="30"/>
      <c r="C404" s="26" t="s">
        <v>552</v>
      </c>
      <c r="D404" s="26" t="s">
        <v>555</v>
      </c>
      <c r="E404" s="28">
        <v>0.899999999999999</v>
      </c>
      <c r="F404" s="26">
        <v>0.9</v>
      </c>
      <c r="G404" s="90">
        <v>13.05</v>
      </c>
      <c r="H404" s="14">
        <v>3.8</v>
      </c>
      <c r="I404" s="16">
        <v>9.25</v>
      </c>
      <c r="J404" s="8" t="s">
        <v>136</v>
      </c>
      <c r="K404" s="8"/>
    </row>
    <row r="405" ht="21.6" spans="1:11">
      <c r="A405" s="8">
        <v>384</v>
      </c>
      <c r="B405" s="30"/>
      <c r="C405" s="26" t="s">
        <v>552</v>
      </c>
      <c r="D405" s="26" t="s">
        <v>556</v>
      </c>
      <c r="E405" s="28">
        <v>2.2</v>
      </c>
      <c r="F405" s="26">
        <v>1.2</v>
      </c>
      <c r="G405" s="90">
        <v>14.13</v>
      </c>
      <c r="H405" s="14">
        <v>2.5</v>
      </c>
      <c r="I405" s="16">
        <v>11.63</v>
      </c>
      <c r="J405" s="8" t="s">
        <v>136</v>
      </c>
      <c r="K405" s="8"/>
    </row>
    <row r="406" ht="21.6" spans="1:11">
      <c r="A406" s="8">
        <v>385</v>
      </c>
      <c r="B406" s="30"/>
      <c r="C406" s="26" t="s">
        <v>552</v>
      </c>
      <c r="D406" s="26" t="s">
        <v>557</v>
      </c>
      <c r="E406" s="26">
        <v>0.5</v>
      </c>
      <c r="F406" s="26">
        <v>0.5</v>
      </c>
      <c r="G406" s="90">
        <v>71.98</v>
      </c>
      <c r="H406" s="14">
        <v>2.5</v>
      </c>
      <c r="I406" s="16">
        <v>69.48</v>
      </c>
      <c r="J406" s="8" t="s">
        <v>136</v>
      </c>
      <c r="K406" s="8"/>
    </row>
    <row r="407" ht="21.6" spans="1:11">
      <c r="A407" s="8">
        <v>386</v>
      </c>
      <c r="B407" s="30"/>
      <c r="C407" s="26" t="s">
        <v>552</v>
      </c>
      <c r="D407" s="26" t="s">
        <v>558</v>
      </c>
      <c r="E407" s="26">
        <v>1</v>
      </c>
      <c r="F407" s="26">
        <v>1</v>
      </c>
      <c r="G407" s="90">
        <v>24.26</v>
      </c>
      <c r="H407" s="14">
        <v>4</v>
      </c>
      <c r="I407" s="16">
        <v>20.26</v>
      </c>
      <c r="J407" s="8" t="s">
        <v>136</v>
      </c>
      <c r="K407" s="8"/>
    </row>
    <row r="408" ht="21.6" spans="1:11">
      <c r="A408" s="8">
        <v>387</v>
      </c>
      <c r="B408" s="30"/>
      <c r="C408" s="26" t="s">
        <v>552</v>
      </c>
      <c r="D408" s="26" t="s">
        <v>559</v>
      </c>
      <c r="E408" s="26">
        <v>0.6</v>
      </c>
      <c r="F408" s="26">
        <v>0.6</v>
      </c>
      <c r="G408" s="90">
        <v>96.89</v>
      </c>
      <c r="H408" s="14">
        <v>2.4</v>
      </c>
      <c r="I408" s="16">
        <v>94.49</v>
      </c>
      <c r="J408" s="8" t="s">
        <v>136</v>
      </c>
      <c r="K408" s="8"/>
    </row>
    <row r="409" ht="21.6" spans="1:11">
      <c r="A409" s="8">
        <v>388</v>
      </c>
      <c r="B409" s="30"/>
      <c r="C409" s="26" t="s">
        <v>552</v>
      </c>
      <c r="D409" s="26" t="s">
        <v>560</v>
      </c>
      <c r="E409" s="28">
        <v>2.9</v>
      </c>
      <c r="F409" s="26">
        <v>1.7</v>
      </c>
      <c r="G409" s="90">
        <v>116.79</v>
      </c>
      <c r="H409" s="14">
        <v>7.3</v>
      </c>
      <c r="I409" s="16">
        <v>109.49</v>
      </c>
      <c r="J409" s="8" t="s">
        <v>136</v>
      </c>
      <c r="K409" s="8"/>
    </row>
    <row r="410" ht="21.6" spans="1:11">
      <c r="A410" s="8">
        <v>389</v>
      </c>
      <c r="B410" s="30"/>
      <c r="C410" s="26" t="s">
        <v>552</v>
      </c>
      <c r="D410" s="26" t="s">
        <v>561</v>
      </c>
      <c r="E410" s="28">
        <v>2</v>
      </c>
      <c r="F410" s="26">
        <v>1.6</v>
      </c>
      <c r="G410" s="90">
        <v>138.47</v>
      </c>
      <c r="H410" s="14">
        <v>6.4</v>
      </c>
      <c r="I410" s="16">
        <v>132.07</v>
      </c>
      <c r="J410" s="8" t="s">
        <v>136</v>
      </c>
      <c r="K410" s="8"/>
    </row>
    <row r="411" ht="21.6" spans="1:11">
      <c r="A411" s="8">
        <v>390</v>
      </c>
      <c r="B411" s="30"/>
      <c r="C411" s="26" t="s">
        <v>552</v>
      </c>
      <c r="D411" s="26" t="s">
        <v>562</v>
      </c>
      <c r="E411" s="28">
        <v>1.6</v>
      </c>
      <c r="F411" s="26">
        <v>1.3</v>
      </c>
      <c r="G411" s="90">
        <v>80.27</v>
      </c>
      <c r="H411" s="14">
        <v>5.7</v>
      </c>
      <c r="I411" s="16">
        <v>74.57</v>
      </c>
      <c r="J411" s="8" t="s">
        <v>136</v>
      </c>
      <c r="K411" s="8"/>
    </row>
    <row r="412" ht="21.6" spans="1:11">
      <c r="A412" s="8">
        <v>391</v>
      </c>
      <c r="B412" s="39"/>
      <c r="C412" s="26" t="s">
        <v>552</v>
      </c>
      <c r="D412" s="26" t="s">
        <v>563</v>
      </c>
      <c r="E412" s="28">
        <v>2.6</v>
      </c>
      <c r="F412" s="26">
        <v>1.8</v>
      </c>
      <c r="G412" s="90">
        <v>164.06</v>
      </c>
      <c r="H412" s="14">
        <v>7.2</v>
      </c>
      <c r="I412" s="16">
        <v>156.86</v>
      </c>
      <c r="J412" s="8" t="s">
        <v>136</v>
      </c>
      <c r="K412" s="8"/>
    </row>
    <row r="413" spans="1:11">
      <c r="A413" s="8"/>
      <c r="B413" s="91" t="s">
        <v>564</v>
      </c>
      <c r="C413" s="31" t="s">
        <v>565</v>
      </c>
      <c r="D413" s="31"/>
      <c r="E413" s="33"/>
      <c r="F413" s="31"/>
      <c r="G413" s="92"/>
      <c r="H413" s="35">
        <f>SUM(H414:H487)</f>
        <v>37.7</v>
      </c>
      <c r="I413" s="16"/>
      <c r="J413" s="8"/>
      <c r="K413" s="8"/>
    </row>
    <row r="414" spans="1:11">
      <c r="A414" s="8">
        <v>392</v>
      </c>
      <c r="B414" s="91"/>
      <c r="C414" s="93" t="s">
        <v>564</v>
      </c>
      <c r="D414" s="93" t="s">
        <v>566</v>
      </c>
      <c r="E414" s="93">
        <v>5.054</v>
      </c>
      <c r="F414" s="93">
        <v>3.176</v>
      </c>
      <c r="G414" s="94">
        <v>19.531</v>
      </c>
      <c r="H414" s="14">
        <v>0.7</v>
      </c>
      <c r="I414" s="16">
        <v>18.831</v>
      </c>
      <c r="J414" s="8" t="s">
        <v>136</v>
      </c>
      <c r="K414" s="8"/>
    </row>
    <row r="415" spans="1:11">
      <c r="A415" s="8">
        <v>393</v>
      </c>
      <c r="B415" s="91"/>
      <c r="C415" s="93" t="s">
        <v>564</v>
      </c>
      <c r="D415" s="93" t="s">
        <v>567</v>
      </c>
      <c r="E415" s="93">
        <v>18</v>
      </c>
      <c r="F415" s="93">
        <v>17.991</v>
      </c>
      <c r="G415" s="94">
        <v>71.6431</v>
      </c>
      <c r="H415" s="14">
        <v>1</v>
      </c>
      <c r="I415" s="16">
        <v>70.6431</v>
      </c>
      <c r="J415" s="8" t="s">
        <v>136</v>
      </c>
      <c r="K415" s="8"/>
    </row>
    <row r="416" spans="1:11">
      <c r="A416" s="8">
        <v>394</v>
      </c>
      <c r="B416" s="91"/>
      <c r="C416" s="93" t="s">
        <v>564</v>
      </c>
      <c r="D416" s="93" t="s">
        <v>568</v>
      </c>
      <c r="E416" s="93">
        <v>8.115</v>
      </c>
      <c r="F416" s="93">
        <v>7.946</v>
      </c>
      <c r="G416" s="94">
        <v>24.7114</v>
      </c>
      <c r="H416" s="14">
        <v>0.8</v>
      </c>
      <c r="I416" s="16">
        <v>23.9114</v>
      </c>
      <c r="J416" s="8" t="s">
        <v>136</v>
      </c>
      <c r="K416" s="8"/>
    </row>
    <row r="417" spans="1:11">
      <c r="A417" s="8">
        <v>395</v>
      </c>
      <c r="B417" s="91"/>
      <c r="C417" s="93" t="s">
        <v>564</v>
      </c>
      <c r="D417" s="93" t="s">
        <v>569</v>
      </c>
      <c r="E417" s="93">
        <v>31.992</v>
      </c>
      <c r="F417" s="93">
        <v>4.67</v>
      </c>
      <c r="G417" s="94">
        <v>13.8229</v>
      </c>
      <c r="H417" s="14">
        <v>0.3</v>
      </c>
      <c r="I417" s="16">
        <v>13.5229</v>
      </c>
      <c r="J417" s="8" t="s">
        <v>136</v>
      </c>
      <c r="K417" s="8"/>
    </row>
    <row r="418" spans="1:11">
      <c r="A418" s="8">
        <v>396</v>
      </c>
      <c r="B418" s="91"/>
      <c r="C418" s="93" t="s">
        <v>564</v>
      </c>
      <c r="D418" s="93" t="s">
        <v>570</v>
      </c>
      <c r="E418" s="93">
        <v>4.534</v>
      </c>
      <c r="F418" s="93">
        <v>4</v>
      </c>
      <c r="G418" s="94">
        <v>12</v>
      </c>
      <c r="H418" s="14">
        <v>0.2</v>
      </c>
      <c r="I418" s="16">
        <v>11.8</v>
      </c>
      <c r="J418" s="8" t="s">
        <v>136</v>
      </c>
      <c r="K418" s="8"/>
    </row>
    <row r="419" spans="1:11">
      <c r="A419" s="8">
        <v>397</v>
      </c>
      <c r="B419" s="91"/>
      <c r="C419" s="93" t="s">
        <v>564</v>
      </c>
      <c r="D419" s="93" t="s">
        <v>570</v>
      </c>
      <c r="E419" s="93">
        <v>5.414</v>
      </c>
      <c r="F419" s="93">
        <v>4.078</v>
      </c>
      <c r="G419" s="94">
        <f>23.644-12</f>
        <v>11.644</v>
      </c>
      <c r="H419" s="14">
        <v>1</v>
      </c>
      <c r="I419" s="16">
        <v>10.644</v>
      </c>
      <c r="J419" s="8" t="s">
        <v>136</v>
      </c>
      <c r="K419" s="8"/>
    </row>
    <row r="420" spans="1:11">
      <c r="A420" s="8">
        <v>398</v>
      </c>
      <c r="B420" s="91"/>
      <c r="C420" s="93" t="s">
        <v>564</v>
      </c>
      <c r="D420" s="93" t="s">
        <v>571</v>
      </c>
      <c r="E420" s="93">
        <v>6.639</v>
      </c>
      <c r="F420" s="93">
        <v>6.008</v>
      </c>
      <c r="G420" s="94">
        <v>17.5716</v>
      </c>
      <c r="H420" s="14">
        <v>0.5</v>
      </c>
      <c r="I420" s="16">
        <v>17.0716</v>
      </c>
      <c r="J420" s="8" t="s">
        <v>136</v>
      </c>
      <c r="K420" s="8"/>
    </row>
    <row r="421" spans="1:11">
      <c r="A421" s="8">
        <v>399</v>
      </c>
      <c r="B421" s="91"/>
      <c r="C421" s="93" t="s">
        <v>564</v>
      </c>
      <c r="D421" s="93" t="s">
        <v>572</v>
      </c>
      <c r="E421" s="93">
        <v>19</v>
      </c>
      <c r="F421" s="93">
        <v>18.15</v>
      </c>
      <c r="G421" s="94">
        <v>14.3872</v>
      </c>
      <c r="H421" s="14">
        <v>0.6</v>
      </c>
      <c r="I421" s="16">
        <v>13.7872</v>
      </c>
      <c r="J421" s="8" t="s">
        <v>136</v>
      </c>
      <c r="K421" s="8"/>
    </row>
    <row r="422" spans="1:11">
      <c r="A422" s="8">
        <v>400</v>
      </c>
      <c r="B422" s="91"/>
      <c r="C422" s="93" t="s">
        <v>564</v>
      </c>
      <c r="D422" s="93" t="s">
        <v>573</v>
      </c>
      <c r="E422" s="93">
        <v>0.998</v>
      </c>
      <c r="F422" s="93">
        <v>0.88</v>
      </c>
      <c r="G422" s="94">
        <v>5.1209</v>
      </c>
      <c r="H422" s="14">
        <v>0.1</v>
      </c>
      <c r="I422" s="16">
        <v>5.0209</v>
      </c>
      <c r="J422" s="8" t="s">
        <v>136</v>
      </c>
      <c r="K422" s="8"/>
    </row>
    <row r="423" spans="1:11">
      <c r="A423" s="8">
        <v>401</v>
      </c>
      <c r="B423" s="91"/>
      <c r="C423" s="93" t="s">
        <v>564</v>
      </c>
      <c r="D423" s="93" t="s">
        <v>574</v>
      </c>
      <c r="E423" s="93">
        <v>7.966</v>
      </c>
      <c r="F423" s="93">
        <v>7.966</v>
      </c>
      <c r="G423" s="94">
        <v>21.0425</v>
      </c>
      <c r="H423" s="14">
        <v>0.6</v>
      </c>
      <c r="I423" s="16">
        <v>20.4425</v>
      </c>
      <c r="J423" s="8" t="s">
        <v>136</v>
      </c>
      <c r="K423" s="8"/>
    </row>
    <row r="424" spans="1:11">
      <c r="A424" s="8">
        <v>402</v>
      </c>
      <c r="B424" s="91"/>
      <c r="C424" s="93" t="s">
        <v>564</v>
      </c>
      <c r="D424" s="93" t="s">
        <v>575</v>
      </c>
      <c r="E424" s="93">
        <v>15.408</v>
      </c>
      <c r="F424" s="93">
        <v>13.477</v>
      </c>
      <c r="G424" s="94">
        <v>28.7741</v>
      </c>
      <c r="H424" s="14">
        <v>0.3</v>
      </c>
      <c r="I424" s="16">
        <v>28.4741</v>
      </c>
      <c r="J424" s="8" t="s">
        <v>136</v>
      </c>
      <c r="K424" s="8"/>
    </row>
    <row r="425" spans="1:11">
      <c r="A425" s="8">
        <v>403</v>
      </c>
      <c r="B425" s="91"/>
      <c r="C425" s="93" t="s">
        <v>564</v>
      </c>
      <c r="D425" s="93" t="s">
        <v>576</v>
      </c>
      <c r="E425" s="93">
        <v>12.11</v>
      </c>
      <c r="F425" s="93">
        <v>5.442</v>
      </c>
      <c r="G425" s="94">
        <v>10.0134</v>
      </c>
      <c r="H425" s="14">
        <v>0</v>
      </c>
      <c r="I425" s="16">
        <v>10.0134</v>
      </c>
      <c r="J425" s="8" t="s">
        <v>136</v>
      </c>
      <c r="K425" s="8"/>
    </row>
    <row r="426" spans="1:11">
      <c r="A426" s="8">
        <v>404</v>
      </c>
      <c r="B426" s="91"/>
      <c r="C426" s="93" t="s">
        <v>564</v>
      </c>
      <c r="D426" s="93" t="s">
        <v>576</v>
      </c>
      <c r="E426" s="93">
        <v>5.39</v>
      </c>
      <c r="F426" s="93">
        <v>4.278</v>
      </c>
      <c r="G426" s="94">
        <v>12.352</v>
      </c>
      <c r="H426" s="14">
        <v>0.4</v>
      </c>
      <c r="I426" s="16">
        <v>11.952</v>
      </c>
      <c r="J426" s="8" t="s">
        <v>136</v>
      </c>
      <c r="K426" s="8"/>
    </row>
    <row r="427" spans="1:11">
      <c r="A427" s="8">
        <v>405</v>
      </c>
      <c r="B427" s="91"/>
      <c r="C427" s="93" t="s">
        <v>564</v>
      </c>
      <c r="D427" s="93" t="s">
        <v>577</v>
      </c>
      <c r="E427" s="93">
        <v>0.371</v>
      </c>
      <c r="F427" s="93">
        <v>0.371</v>
      </c>
      <c r="G427" s="94">
        <v>2.0173</v>
      </c>
      <c r="H427" s="14">
        <v>0.2</v>
      </c>
      <c r="I427" s="16">
        <v>1.8173</v>
      </c>
      <c r="J427" s="8" t="s">
        <v>136</v>
      </c>
      <c r="K427" s="8"/>
    </row>
    <row r="428" spans="1:11">
      <c r="A428" s="8">
        <v>406</v>
      </c>
      <c r="B428" s="91"/>
      <c r="C428" s="93" t="s">
        <v>564</v>
      </c>
      <c r="D428" s="93" t="s">
        <v>578</v>
      </c>
      <c r="E428" s="93">
        <v>1.589</v>
      </c>
      <c r="F428" s="93">
        <v>1.589</v>
      </c>
      <c r="G428" s="94">
        <v>10.8404</v>
      </c>
      <c r="H428" s="14">
        <v>0.5</v>
      </c>
      <c r="I428" s="16">
        <v>10.3404</v>
      </c>
      <c r="J428" s="8" t="s">
        <v>136</v>
      </c>
      <c r="K428" s="8"/>
    </row>
    <row r="429" spans="1:11">
      <c r="A429" s="8">
        <v>407</v>
      </c>
      <c r="B429" s="91"/>
      <c r="C429" s="93" t="s">
        <v>564</v>
      </c>
      <c r="D429" s="93" t="s">
        <v>579</v>
      </c>
      <c r="E429" s="93">
        <v>3.211</v>
      </c>
      <c r="F429" s="93">
        <v>3.211</v>
      </c>
      <c r="G429" s="94">
        <v>9.2479</v>
      </c>
      <c r="H429" s="14">
        <v>0.5</v>
      </c>
      <c r="I429" s="16">
        <v>8.7479</v>
      </c>
      <c r="J429" s="8" t="s">
        <v>136</v>
      </c>
      <c r="K429" s="8"/>
    </row>
    <row r="430" spans="1:11">
      <c r="A430" s="8">
        <v>408</v>
      </c>
      <c r="B430" s="91"/>
      <c r="C430" s="93" t="s">
        <v>564</v>
      </c>
      <c r="D430" s="93" t="s">
        <v>580</v>
      </c>
      <c r="E430" s="93">
        <v>11.458</v>
      </c>
      <c r="F430" s="93">
        <v>11.458</v>
      </c>
      <c r="G430" s="94">
        <v>22.7434</v>
      </c>
      <c r="H430" s="14">
        <v>0.6</v>
      </c>
      <c r="I430" s="16">
        <v>22.1434</v>
      </c>
      <c r="J430" s="8" t="s">
        <v>136</v>
      </c>
      <c r="K430" s="8"/>
    </row>
    <row r="431" spans="1:11">
      <c r="A431" s="8">
        <v>409</v>
      </c>
      <c r="B431" s="91"/>
      <c r="C431" s="93" t="s">
        <v>564</v>
      </c>
      <c r="D431" s="93" t="s">
        <v>581</v>
      </c>
      <c r="E431" s="93">
        <v>11.342</v>
      </c>
      <c r="F431" s="93">
        <v>11.256</v>
      </c>
      <c r="G431" s="94">
        <v>23.3414</v>
      </c>
      <c r="H431" s="14">
        <v>0</v>
      </c>
      <c r="I431" s="16">
        <v>23.3414</v>
      </c>
      <c r="J431" s="8" t="s">
        <v>136</v>
      </c>
      <c r="K431" s="8"/>
    </row>
    <row r="432" spans="1:11">
      <c r="A432" s="8">
        <v>410</v>
      </c>
      <c r="B432" s="91"/>
      <c r="C432" s="93" t="s">
        <v>564</v>
      </c>
      <c r="D432" s="93" t="s">
        <v>582</v>
      </c>
      <c r="E432" s="93">
        <v>7.299</v>
      </c>
      <c r="F432" s="93">
        <v>4.099</v>
      </c>
      <c r="G432" s="94">
        <v>13.9476</v>
      </c>
      <c r="H432" s="14">
        <v>0.4</v>
      </c>
      <c r="I432" s="16">
        <v>13.5476</v>
      </c>
      <c r="J432" s="8" t="s">
        <v>136</v>
      </c>
      <c r="K432" s="8"/>
    </row>
    <row r="433" spans="1:11">
      <c r="A433" s="8">
        <v>411</v>
      </c>
      <c r="B433" s="91"/>
      <c r="C433" s="93" t="s">
        <v>564</v>
      </c>
      <c r="D433" s="93" t="s">
        <v>583</v>
      </c>
      <c r="E433" s="8">
        <v>3.6</v>
      </c>
      <c r="F433" s="8">
        <v>3.6</v>
      </c>
      <c r="G433" s="16">
        <v>10.8</v>
      </c>
      <c r="H433" s="14">
        <v>0.5</v>
      </c>
      <c r="I433" s="16">
        <v>10.3</v>
      </c>
      <c r="J433" s="8" t="s">
        <v>136</v>
      </c>
      <c r="K433" s="8"/>
    </row>
    <row r="434" spans="1:11">
      <c r="A434" s="8">
        <v>412</v>
      </c>
      <c r="B434" s="91"/>
      <c r="C434" s="93" t="s">
        <v>564</v>
      </c>
      <c r="D434" s="93" t="s">
        <v>584</v>
      </c>
      <c r="E434" s="8">
        <v>2.78</v>
      </c>
      <c r="F434" s="8">
        <v>2.78</v>
      </c>
      <c r="G434" s="16">
        <v>8.34</v>
      </c>
      <c r="H434" s="14">
        <v>0</v>
      </c>
      <c r="I434" s="16">
        <v>8.34</v>
      </c>
      <c r="J434" s="8" t="s">
        <v>136</v>
      </c>
      <c r="K434" s="8"/>
    </row>
    <row r="435" spans="1:11">
      <c r="A435" s="8">
        <v>413</v>
      </c>
      <c r="B435" s="91"/>
      <c r="C435" s="93" t="s">
        <v>564</v>
      </c>
      <c r="D435" s="93" t="s">
        <v>585</v>
      </c>
      <c r="E435" s="8">
        <v>2.1</v>
      </c>
      <c r="F435" s="8">
        <v>2.1</v>
      </c>
      <c r="G435" s="16">
        <v>6.3</v>
      </c>
      <c r="H435" s="14">
        <v>0.8</v>
      </c>
      <c r="I435" s="16">
        <v>5.5</v>
      </c>
      <c r="J435" s="8" t="s">
        <v>136</v>
      </c>
      <c r="K435" s="8"/>
    </row>
    <row r="436" spans="1:11">
      <c r="A436" s="8">
        <v>414</v>
      </c>
      <c r="B436" s="91"/>
      <c r="C436" s="93" t="s">
        <v>564</v>
      </c>
      <c r="D436" s="93" t="s">
        <v>586</v>
      </c>
      <c r="E436" s="8">
        <v>2.13</v>
      </c>
      <c r="F436" s="8">
        <v>2.13</v>
      </c>
      <c r="G436" s="16">
        <v>6.39</v>
      </c>
      <c r="H436" s="14">
        <v>0.8</v>
      </c>
      <c r="I436" s="16">
        <v>5.59</v>
      </c>
      <c r="J436" s="8" t="s">
        <v>136</v>
      </c>
      <c r="K436" s="8"/>
    </row>
    <row r="437" spans="1:11">
      <c r="A437" s="8">
        <v>415</v>
      </c>
      <c r="B437" s="91"/>
      <c r="C437" s="93" t="s">
        <v>564</v>
      </c>
      <c r="D437" s="93" t="s">
        <v>587</v>
      </c>
      <c r="E437" s="8">
        <v>1.21</v>
      </c>
      <c r="F437" s="8">
        <v>1.21</v>
      </c>
      <c r="G437" s="16">
        <v>3.63</v>
      </c>
      <c r="H437" s="14">
        <v>0.2</v>
      </c>
      <c r="I437" s="16">
        <v>3.43</v>
      </c>
      <c r="J437" s="8" t="s">
        <v>136</v>
      </c>
      <c r="K437" s="8"/>
    </row>
    <row r="438" spans="1:11">
      <c r="A438" s="8">
        <v>416</v>
      </c>
      <c r="B438" s="91"/>
      <c r="C438" s="93" t="s">
        <v>564</v>
      </c>
      <c r="D438" s="93" t="s">
        <v>588</v>
      </c>
      <c r="E438" s="8">
        <v>1</v>
      </c>
      <c r="F438" s="8">
        <v>1</v>
      </c>
      <c r="G438" s="16">
        <v>3</v>
      </c>
      <c r="H438" s="14">
        <v>0.8</v>
      </c>
      <c r="I438" s="16">
        <v>2.2</v>
      </c>
      <c r="J438" s="8" t="s">
        <v>136</v>
      </c>
      <c r="K438" s="8"/>
    </row>
    <row r="439" spans="1:11">
      <c r="A439" s="8">
        <v>417</v>
      </c>
      <c r="B439" s="91"/>
      <c r="C439" s="93" t="s">
        <v>564</v>
      </c>
      <c r="D439" s="93" t="s">
        <v>589</v>
      </c>
      <c r="E439" s="8">
        <v>4.67</v>
      </c>
      <c r="F439" s="8">
        <v>4.67</v>
      </c>
      <c r="G439" s="16">
        <v>14.01</v>
      </c>
      <c r="H439" s="14">
        <v>0.4</v>
      </c>
      <c r="I439" s="16">
        <v>13.61</v>
      </c>
      <c r="J439" s="8" t="s">
        <v>136</v>
      </c>
      <c r="K439" s="8"/>
    </row>
    <row r="440" spans="1:11">
      <c r="A440" s="8">
        <v>418</v>
      </c>
      <c r="B440" s="91"/>
      <c r="C440" s="93" t="s">
        <v>564</v>
      </c>
      <c r="D440" s="93" t="s">
        <v>590</v>
      </c>
      <c r="E440" s="8">
        <v>2.3</v>
      </c>
      <c r="F440" s="8">
        <v>2.3</v>
      </c>
      <c r="G440" s="16">
        <v>6.9</v>
      </c>
      <c r="H440" s="14">
        <v>0.1</v>
      </c>
      <c r="I440" s="16">
        <v>6.8</v>
      </c>
      <c r="J440" s="8" t="s">
        <v>136</v>
      </c>
      <c r="K440" s="8"/>
    </row>
    <row r="441" spans="1:11">
      <c r="A441" s="8">
        <v>419</v>
      </c>
      <c r="B441" s="91"/>
      <c r="C441" s="93" t="s">
        <v>564</v>
      </c>
      <c r="D441" s="93" t="s">
        <v>591</v>
      </c>
      <c r="E441" s="8">
        <v>2.07</v>
      </c>
      <c r="F441" s="8">
        <v>2.07</v>
      </c>
      <c r="G441" s="16">
        <v>6.21</v>
      </c>
      <c r="H441" s="14">
        <v>0.7</v>
      </c>
      <c r="I441" s="16">
        <v>5.51</v>
      </c>
      <c r="J441" s="8" t="s">
        <v>136</v>
      </c>
      <c r="K441" s="8"/>
    </row>
    <row r="442" spans="1:11">
      <c r="A442" s="8">
        <v>420</v>
      </c>
      <c r="B442" s="91"/>
      <c r="C442" s="93" t="s">
        <v>564</v>
      </c>
      <c r="D442" s="93" t="s">
        <v>592</v>
      </c>
      <c r="E442" s="8">
        <v>1.91</v>
      </c>
      <c r="F442" s="8">
        <v>1.91</v>
      </c>
      <c r="G442" s="16">
        <v>5.73</v>
      </c>
      <c r="H442" s="14">
        <v>0.4</v>
      </c>
      <c r="I442" s="16">
        <v>5.33</v>
      </c>
      <c r="J442" s="8" t="s">
        <v>136</v>
      </c>
      <c r="K442" s="8"/>
    </row>
    <row r="443" spans="1:11">
      <c r="A443" s="8">
        <v>421</v>
      </c>
      <c r="B443" s="91"/>
      <c r="C443" s="93" t="s">
        <v>564</v>
      </c>
      <c r="D443" s="93" t="s">
        <v>593</v>
      </c>
      <c r="E443" s="8">
        <v>10.61</v>
      </c>
      <c r="F443" s="8">
        <v>10.61</v>
      </c>
      <c r="G443" s="16">
        <v>21.22</v>
      </c>
      <c r="H443" s="14">
        <v>0.7</v>
      </c>
      <c r="I443" s="16">
        <v>20.52</v>
      </c>
      <c r="J443" s="8" t="s">
        <v>136</v>
      </c>
      <c r="K443" s="8"/>
    </row>
    <row r="444" spans="1:11">
      <c r="A444" s="8">
        <v>422</v>
      </c>
      <c r="B444" s="91"/>
      <c r="C444" s="93" t="s">
        <v>564</v>
      </c>
      <c r="D444" s="93" t="s">
        <v>594</v>
      </c>
      <c r="E444" s="8">
        <v>3.4</v>
      </c>
      <c r="F444" s="8">
        <v>3.4</v>
      </c>
      <c r="G444" s="16">
        <v>6.8</v>
      </c>
      <c r="H444" s="14">
        <v>0.1</v>
      </c>
      <c r="I444" s="16">
        <v>6.7</v>
      </c>
      <c r="J444" s="8" t="s">
        <v>136</v>
      </c>
      <c r="K444" s="8"/>
    </row>
    <row r="445" spans="1:11">
      <c r="A445" s="8">
        <v>423</v>
      </c>
      <c r="B445" s="91"/>
      <c r="C445" s="93" t="s">
        <v>564</v>
      </c>
      <c r="D445" s="93" t="s">
        <v>595</v>
      </c>
      <c r="E445" s="8">
        <v>4.78</v>
      </c>
      <c r="F445" s="8">
        <v>4.78</v>
      </c>
      <c r="G445" s="16">
        <v>14.34</v>
      </c>
      <c r="H445" s="14">
        <v>0.6</v>
      </c>
      <c r="I445" s="16">
        <v>13.74</v>
      </c>
      <c r="J445" s="8" t="s">
        <v>136</v>
      </c>
      <c r="K445" s="8"/>
    </row>
    <row r="446" spans="1:11">
      <c r="A446" s="8">
        <v>424</v>
      </c>
      <c r="B446" s="91"/>
      <c r="C446" s="93" t="s">
        <v>564</v>
      </c>
      <c r="D446" s="93" t="s">
        <v>596</v>
      </c>
      <c r="E446" s="8">
        <v>7.83</v>
      </c>
      <c r="F446" s="8">
        <v>7.83</v>
      </c>
      <c r="G446" s="16">
        <v>15.66</v>
      </c>
      <c r="H446" s="14">
        <v>0.4</v>
      </c>
      <c r="I446" s="16">
        <v>15.26</v>
      </c>
      <c r="J446" s="8" t="s">
        <v>136</v>
      </c>
      <c r="K446" s="8"/>
    </row>
    <row r="447" spans="1:11">
      <c r="A447" s="8">
        <v>425</v>
      </c>
      <c r="B447" s="91"/>
      <c r="C447" s="93" t="s">
        <v>564</v>
      </c>
      <c r="D447" s="93" t="s">
        <v>597</v>
      </c>
      <c r="E447" s="8">
        <v>2.1</v>
      </c>
      <c r="F447" s="8">
        <v>2.1</v>
      </c>
      <c r="G447" s="16">
        <v>5</v>
      </c>
      <c r="H447" s="14">
        <v>0</v>
      </c>
      <c r="I447" s="16">
        <v>5</v>
      </c>
      <c r="J447" s="8" t="s">
        <v>136</v>
      </c>
      <c r="K447" s="8"/>
    </row>
    <row r="448" spans="1:11">
      <c r="A448" s="8">
        <v>426</v>
      </c>
      <c r="B448" s="91"/>
      <c r="C448" s="93" t="s">
        <v>564</v>
      </c>
      <c r="D448" s="93" t="s">
        <v>598</v>
      </c>
      <c r="E448" s="8">
        <v>3.1</v>
      </c>
      <c r="F448" s="8">
        <v>3.1</v>
      </c>
      <c r="G448" s="16">
        <v>9.3</v>
      </c>
      <c r="H448" s="14">
        <v>0.6</v>
      </c>
      <c r="I448" s="16">
        <v>8.7</v>
      </c>
      <c r="J448" s="8" t="s">
        <v>136</v>
      </c>
      <c r="K448" s="8"/>
    </row>
    <row r="449" spans="1:11">
      <c r="A449" s="8">
        <v>427</v>
      </c>
      <c r="B449" s="91"/>
      <c r="C449" s="93" t="s">
        <v>564</v>
      </c>
      <c r="D449" s="93" t="s">
        <v>599</v>
      </c>
      <c r="E449" s="8">
        <v>1.2</v>
      </c>
      <c r="F449" s="8">
        <v>1.2</v>
      </c>
      <c r="G449" s="16">
        <v>2.4</v>
      </c>
      <c r="H449" s="14">
        <v>0.4</v>
      </c>
      <c r="I449" s="16">
        <v>2</v>
      </c>
      <c r="J449" s="8" t="s">
        <v>136</v>
      </c>
      <c r="K449" s="8"/>
    </row>
    <row r="450" spans="1:11">
      <c r="A450" s="8">
        <v>428</v>
      </c>
      <c r="B450" s="91"/>
      <c r="C450" s="93" t="s">
        <v>564</v>
      </c>
      <c r="D450" s="93" t="s">
        <v>600</v>
      </c>
      <c r="E450" s="8">
        <v>7.67</v>
      </c>
      <c r="F450" s="8">
        <v>7.67</v>
      </c>
      <c r="G450" s="16">
        <v>15.34</v>
      </c>
      <c r="H450" s="14">
        <v>0.2</v>
      </c>
      <c r="I450" s="16">
        <v>15.14</v>
      </c>
      <c r="J450" s="8" t="s">
        <v>136</v>
      </c>
      <c r="K450" s="8"/>
    </row>
    <row r="451" spans="1:11">
      <c r="A451" s="8">
        <v>429</v>
      </c>
      <c r="B451" s="91"/>
      <c r="C451" s="93" t="s">
        <v>564</v>
      </c>
      <c r="D451" s="93" t="s">
        <v>601</v>
      </c>
      <c r="E451" s="8">
        <v>13.48</v>
      </c>
      <c r="F451" s="8">
        <v>13.48</v>
      </c>
      <c r="G451" s="16">
        <v>20.22</v>
      </c>
      <c r="H451" s="14">
        <v>0.1</v>
      </c>
      <c r="I451" s="16">
        <v>20.12</v>
      </c>
      <c r="J451" s="8" t="s">
        <v>136</v>
      </c>
      <c r="K451" s="8"/>
    </row>
    <row r="452" spans="1:11">
      <c r="A452" s="8">
        <v>430</v>
      </c>
      <c r="B452" s="91"/>
      <c r="C452" s="93" t="s">
        <v>564</v>
      </c>
      <c r="D452" s="93" t="s">
        <v>602</v>
      </c>
      <c r="E452" s="8">
        <v>6.18</v>
      </c>
      <c r="F452" s="8">
        <v>6.18</v>
      </c>
      <c r="G452" s="16">
        <v>9.27</v>
      </c>
      <c r="H452" s="14">
        <v>0.6</v>
      </c>
      <c r="I452" s="16">
        <v>8.67</v>
      </c>
      <c r="J452" s="8" t="s">
        <v>136</v>
      </c>
      <c r="K452" s="8"/>
    </row>
    <row r="453" spans="1:11">
      <c r="A453" s="8">
        <v>431</v>
      </c>
      <c r="B453" s="91"/>
      <c r="C453" s="93" t="s">
        <v>564</v>
      </c>
      <c r="D453" s="93" t="s">
        <v>603</v>
      </c>
      <c r="E453" s="8">
        <v>4.16</v>
      </c>
      <c r="F453" s="8">
        <v>4.16</v>
      </c>
      <c r="G453" s="16">
        <v>12.48</v>
      </c>
      <c r="H453" s="14">
        <v>0.5</v>
      </c>
      <c r="I453" s="16">
        <v>11.98</v>
      </c>
      <c r="J453" s="8" t="s">
        <v>136</v>
      </c>
      <c r="K453" s="8"/>
    </row>
    <row r="454" spans="1:11">
      <c r="A454" s="8">
        <v>432</v>
      </c>
      <c r="B454" s="91"/>
      <c r="C454" s="93" t="s">
        <v>564</v>
      </c>
      <c r="D454" s="93" t="s">
        <v>604</v>
      </c>
      <c r="E454" s="8">
        <v>8.64</v>
      </c>
      <c r="F454" s="8">
        <v>8.64</v>
      </c>
      <c r="G454" s="16">
        <v>17.28</v>
      </c>
      <c r="H454" s="14">
        <v>0.4</v>
      </c>
      <c r="I454" s="16">
        <v>16.88</v>
      </c>
      <c r="J454" s="8" t="s">
        <v>136</v>
      </c>
      <c r="K454" s="8"/>
    </row>
    <row r="455" spans="1:11">
      <c r="A455" s="8">
        <v>433</v>
      </c>
      <c r="B455" s="91"/>
      <c r="C455" s="93" t="s">
        <v>564</v>
      </c>
      <c r="D455" s="93" t="s">
        <v>605</v>
      </c>
      <c r="E455" s="8">
        <v>9.26</v>
      </c>
      <c r="F455" s="8">
        <v>9.26</v>
      </c>
      <c r="G455" s="16">
        <v>27.78</v>
      </c>
      <c r="H455" s="14">
        <v>0.7</v>
      </c>
      <c r="I455" s="16">
        <v>27.08</v>
      </c>
      <c r="J455" s="8" t="s">
        <v>136</v>
      </c>
      <c r="K455" s="8"/>
    </row>
    <row r="456" spans="1:11">
      <c r="A456" s="8">
        <v>434</v>
      </c>
      <c r="B456" s="91"/>
      <c r="C456" s="93" t="s">
        <v>564</v>
      </c>
      <c r="D456" s="93" t="s">
        <v>606</v>
      </c>
      <c r="E456" s="8">
        <v>7.4</v>
      </c>
      <c r="F456" s="8">
        <v>7.4</v>
      </c>
      <c r="G456" s="16">
        <v>14.8</v>
      </c>
      <c r="H456" s="14">
        <v>0.9</v>
      </c>
      <c r="I456" s="16">
        <v>13.9</v>
      </c>
      <c r="J456" s="8" t="s">
        <v>136</v>
      </c>
      <c r="K456" s="8"/>
    </row>
    <row r="457" spans="1:11">
      <c r="A457" s="8">
        <v>435</v>
      </c>
      <c r="B457" s="91"/>
      <c r="C457" s="93" t="s">
        <v>564</v>
      </c>
      <c r="D457" s="93" t="s">
        <v>607</v>
      </c>
      <c r="E457" s="8">
        <v>4.8</v>
      </c>
      <c r="F457" s="8">
        <v>4.8</v>
      </c>
      <c r="G457" s="16">
        <v>14.4</v>
      </c>
      <c r="H457" s="14">
        <v>0.6</v>
      </c>
      <c r="I457" s="16">
        <v>13.8</v>
      </c>
      <c r="J457" s="8" t="s">
        <v>136</v>
      </c>
      <c r="K457" s="8"/>
    </row>
    <row r="458" spans="1:11">
      <c r="A458" s="8">
        <v>436</v>
      </c>
      <c r="B458" s="91"/>
      <c r="C458" s="93" t="s">
        <v>564</v>
      </c>
      <c r="D458" s="93" t="s">
        <v>608</v>
      </c>
      <c r="E458" s="8">
        <v>9.27</v>
      </c>
      <c r="F458" s="8">
        <v>9.27</v>
      </c>
      <c r="G458" s="16">
        <v>18.54</v>
      </c>
      <c r="H458" s="14">
        <v>0.1</v>
      </c>
      <c r="I458" s="16">
        <v>18.44</v>
      </c>
      <c r="J458" s="8" t="s">
        <v>136</v>
      </c>
      <c r="K458" s="8"/>
    </row>
    <row r="459" spans="1:11">
      <c r="A459" s="8">
        <v>437</v>
      </c>
      <c r="B459" s="91"/>
      <c r="C459" s="93" t="s">
        <v>564</v>
      </c>
      <c r="D459" s="93" t="s">
        <v>609</v>
      </c>
      <c r="E459" s="8">
        <v>4.51</v>
      </c>
      <c r="F459" s="8">
        <v>4.51</v>
      </c>
      <c r="G459" s="16">
        <v>13.53</v>
      </c>
      <c r="H459" s="14">
        <v>0.1</v>
      </c>
      <c r="I459" s="16">
        <v>13.43</v>
      </c>
      <c r="J459" s="8" t="s">
        <v>136</v>
      </c>
      <c r="K459" s="8"/>
    </row>
    <row r="460" spans="1:11">
      <c r="A460" s="8">
        <v>438</v>
      </c>
      <c r="B460" s="91"/>
      <c r="C460" s="93" t="s">
        <v>564</v>
      </c>
      <c r="D460" s="93" t="s">
        <v>610</v>
      </c>
      <c r="E460" s="8">
        <v>5.63</v>
      </c>
      <c r="F460" s="8">
        <v>5.63</v>
      </c>
      <c r="G460" s="16">
        <v>11.26</v>
      </c>
      <c r="H460" s="14">
        <v>0.8</v>
      </c>
      <c r="I460" s="16">
        <v>10.46</v>
      </c>
      <c r="J460" s="8" t="s">
        <v>136</v>
      </c>
      <c r="K460" s="8"/>
    </row>
    <row r="461" spans="1:11">
      <c r="A461" s="8">
        <v>439</v>
      </c>
      <c r="B461" s="91"/>
      <c r="C461" s="93" t="s">
        <v>564</v>
      </c>
      <c r="D461" s="93" t="s">
        <v>611</v>
      </c>
      <c r="E461" s="8">
        <v>6.34</v>
      </c>
      <c r="F461" s="8">
        <v>6.34</v>
      </c>
      <c r="G461" s="16">
        <v>12.68</v>
      </c>
      <c r="H461" s="14">
        <v>0.6</v>
      </c>
      <c r="I461" s="16">
        <v>12.08</v>
      </c>
      <c r="J461" s="8" t="s">
        <v>136</v>
      </c>
      <c r="K461" s="8"/>
    </row>
    <row r="462" spans="1:11">
      <c r="A462" s="8">
        <v>440</v>
      </c>
      <c r="B462" s="91"/>
      <c r="C462" s="93" t="s">
        <v>564</v>
      </c>
      <c r="D462" s="93" t="s">
        <v>612</v>
      </c>
      <c r="E462" s="8">
        <v>4.845</v>
      </c>
      <c r="F462" s="8">
        <v>4.8</v>
      </c>
      <c r="G462" s="16">
        <v>9.6</v>
      </c>
      <c r="H462" s="14">
        <v>0.8</v>
      </c>
      <c r="I462" s="16">
        <v>8.8</v>
      </c>
      <c r="J462" s="8" t="s">
        <v>136</v>
      </c>
      <c r="K462" s="8"/>
    </row>
    <row r="463" spans="1:11">
      <c r="A463" s="8">
        <v>441</v>
      </c>
      <c r="B463" s="91"/>
      <c r="C463" s="93" t="s">
        <v>564</v>
      </c>
      <c r="D463" s="93" t="s">
        <v>613</v>
      </c>
      <c r="E463" s="8">
        <v>2.18</v>
      </c>
      <c r="F463" s="8">
        <v>2.18</v>
      </c>
      <c r="G463" s="16">
        <v>6.54</v>
      </c>
      <c r="H463" s="14">
        <v>0.9</v>
      </c>
      <c r="I463" s="16">
        <v>5.64</v>
      </c>
      <c r="J463" s="8" t="s">
        <v>136</v>
      </c>
      <c r="K463" s="8"/>
    </row>
    <row r="464" spans="1:11">
      <c r="A464" s="8">
        <v>442</v>
      </c>
      <c r="B464" s="91"/>
      <c r="C464" s="93" t="s">
        <v>564</v>
      </c>
      <c r="D464" s="93" t="s">
        <v>614</v>
      </c>
      <c r="E464" s="8">
        <v>2.98</v>
      </c>
      <c r="F464" s="8">
        <v>2.98</v>
      </c>
      <c r="G464" s="16">
        <v>5.96</v>
      </c>
      <c r="H464" s="14">
        <v>0.6</v>
      </c>
      <c r="I464" s="16">
        <v>5.36</v>
      </c>
      <c r="J464" s="8" t="s">
        <v>136</v>
      </c>
      <c r="K464" s="8"/>
    </row>
    <row r="465" spans="1:11">
      <c r="A465" s="8">
        <v>443</v>
      </c>
      <c r="B465" s="91"/>
      <c r="C465" s="93" t="s">
        <v>564</v>
      </c>
      <c r="D465" s="93" t="s">
        <v>615</v>
      </c>
      <c r="E465" s="8">
        <v>6.65</v>
      </c>
      <c r="F465" s="8">
        <v>6.65</v>
      </c>
      <c r="G465" s="16">
        <v>13.3</v>
      </c>
      <c r="H465" s="14">
        <v>1</v>
      </c>
      <c r="I465" s="16">
        <v>12.3</v>
      </c>
      <c r="J465" s="8" t="s">
        <v>136</v>
      </c>
      <c r="K465" s="8"/>
    </row>
    <row r="466" spans="1:11">
      <c r="A466" s="8">
        <v>444</v>
      </c>
      <c r="B466" s="91"/>
      <c r="C466" s="93" t="s">
        <v>564</v>
      </c>
      <c r="D466" s="93" t="s">
        <v>616</v>
      </c>
      <c r="E466" s="8">
        <v>3.14</v>
      </c>
      <c r="F466" s="8">
        <v>3.14</v>
      </c>
      <c r="G466" s="16">
        <v>9.42</v>
      </c>
      <c r="H466" s="14">
        <v>0.7</v>
      </c>
      <c r="I466" s="16">
        <v>8.72</v>
      </c>
      <c r="J466" s="8" t="s">
        <v>136</v>
      </c>
      <c r="K466" s="8"/>
    </row>
    <row r="467" spans="1:11">
      <c r="A467" s="8">
        <v>445</v>
      </c>
      <c r="B467" s="91"/>
      <c r="C467" s="93" t="s">
        <v>564</v>
      </c>
      <c r="D467" s="93" t="s">
        <v>617</v>
      </c>
      <c r="E467" s="8">
        <v>2.46</v>
      </c>
      <c r="F467" s="8">
        <v>2.46</v>
      </c>
      <c r="G467" s="16">
        <v>7.38</v>
      </c>
      <c r="H467" s="14">
        <v>0.4</v>
      </c>
      <c r="I467" s="16">
        <v>6.98</v>
      </c>
      <c r="J467" s="8" t="s">
        <v>136</v>
      </c>
      <c r="K467" s="8"/>
    </row>
    <row r="468" spans="1:11">
      <c r="A468" s="8">
        <v>446</v>
      </c>
      <c r="B468" s="91"/>
      <c r="C468" s="93" t="s">
        <v>564</v>
      </c>
      <c r="D468" s="93" t="s">
        <v>618</v>
      </c>
      <c r="E468" s="8">
        <v>2.19</v>
      </c>
      <c r="F468" s="8">
        <v>2.19</v>
      </c>
      <c r="G468" s="16">
        <v>6.57</v>
      </c>
      <c r="H468" s="14">
        <v>0.9</v>
      </c>
      <c r="I468" s="16">
        <v>5.67</v>
      </c>
      <c r="J468" s="8" t="s">
        <v>136</v>
      </c>
      <c r="K468" s="8"/>
    </row>
    <row r="469" spans="1:11">
      <c r="A469" s="8">
        <v>447</v>
      </c>
      <c r="B469" s="91"/>
      <c r="C469" s="93" t="s">
        <v>564</v>
      </c>
      <c r="D469" s="93" t="s">
        <v>619</v>
      </c>
      <c r="E469" s="8">
        <v>2.63</v>
      </c>
      <c r="F469" s="8">
        <v>2.63</v>
      </c>
      <c r="G469" s="16">
        <v>7.89</v>
      </c>
      <c r="H469" s="14">
        <v>0.7</v>
      </c>
      <c r="I469" s="16">
        <v>7.19</v>
      </c>
      <c r="J469" s="8" t="s">
        <v>136</v>
      </c>
      <c r="K469" s="8"/>
    </row>
    <row r="470" spans="1:11">
      <c r="A470" s="8">
        <v>448</v>
      </c>
      <c r="B470" s="91"/>
      <c r="C470" s="93" t="s">
        <v>564</v>
      </c>
      <c r="D470" s="93" t="s">
        <v>620</v>
      </c>
      <c r="E470" s="8">
        <v>10.05</v>
      </c>
      <c r="F470" s="8">
        <v>10.05</v>
      </c>
      <c r="G470" s="16">
        <v>20.1</v>
      </c>
      <c r="H470" s="14">
        <v>0.1</v>
      </c>
      <c r="I470" s="16">
        <v>20</v>
      </c>
      <c r="J470" s="8" t="s">
        <v>136</v>
      </c>
      <c r="K470" s="8"/>
    </row>
    <row r="471" spans="1:11">
      <c r="A471" s="8">
        <v>449</v>
      </c>
      <c r="B471" s="91"/>
      <c r="C471" s="93" t="s">
        <v>564</v>
      </c>
      <c r="D471" s="93" t="s">
        <v>621</v>
      </c>
      <c r="E471" s="8">
        <v>2.5</v>
      </c>
      <c r="F471" s="8">
        <v>2.5</v>
      </c>
      <c r="G471" s="16">
        <v>5</v>
      </c>
      <c r="H471" s="14">
        <v>0</v>
      </c>
      <c r="I471" s="16">
        <v>5</v>
      </c>
      <c r="J471" s="8" t="s">
        <v>136</v>
      </c>
      <c r="K471" s="8"/>
    </row>
    <row r="472" spans="1:11">
      <c r="A472" s="8">
        <v>450</v>
      </c>
      <c r="B472" s="91"/>
      <c r="C472" s="93" t="s">
        <v>564</v>
      </c>
      <c r="D472" s="93" t="s">
        <v>622</v>
      </c>
      <c r="E472" s="8">
        <v>2.85</v>
      </c>
      <c r="F472" s="8">
        <v>2.85</v>
      </c>
      <c r="G472" s="16">
        <v>8.55</v>
      </c>
      <c r="H472" s="14">
        <v>0.1</v>
      </c>
      <c r="I472" s="16">
        <v>8.45</v>
      </c>
      <c r="J472" s="8" t="s">
        <v>136</v>
      </c>
      <c r="K472" s="8"/>
    </row>
    <row r="473" spans="1:11">
      <c r="A473" s="8">
        <v>451</v>
      </c>
      <c r="B473" s="91"/>
      <c r="C473" s="93" t="s">
        <v>564</v>
      </c>
      <c r="D473" s="93" t="s">
        <v>623</v>
      </c>
      <c r="E473" s="8">
        <v>8.85</v>
      </c>
      <c r="F473" s="8">
        <v>8.85</v>
      </c>
      <c r="G473" s="16">
        <v>13.275</v>
      </c>
      <c r="H473" s="14">
        <v>1</v>
      </c>
      <c r="I473" s="16">
        <v>12.275</v>
      </c>
      <c r="J473" s="8" t="s">
        <v>136</v>
      </c>
      <c r="K473" s="8"/>
    </row>
    <row r="474" spans="1:11">
      <c r="A474" s="8">
        <v>452</v>
      </c>
      <c r="B474" s="91"/>
      <c r="C474" s="93" t="s">
        <v>564</v>
      </c>
      <c r="D474" s="93" t="s">
        <v>624</v>
      </c>
      <c r="E474" s="8">
        <v>6.3</v>
      </c>
      <c r="F474" s="8">
        <v>6.3</v>
      </c>
      <c r="G474" s="16">
        <v>12.6</v>
      </c>
      <c r="H474" s="14">
        <v>0.6</v>
      </c>
      <c r="I474" s="16">
        <v>12</v>
      </c>
      <c r="J474" s="8" t="s">
        <v>136</v>
      </c>
      <c r="K474" s="8"/>
    </row>
    <row r="475" spans="1:11">
      <c r="A475" s="8">
        <v>453</v>
      </c>
      <c r="B475" s="91"/>
      <c r="C475" s="93" t="s">
        <v>564</v>
      </c>
      <c r="D475" s="93" t="s">
        <v>625</v>
      </c>
      <c r="E475" s="8">
        <v>2</v>
      </c>
      <c r="F475" s="8">
        <v>2</v>
      </c>
      <c r="G475" s="16">
        <v>6</v>
      </c>
      <c r="H475" s="14">
        <v>0.6</v>
      </c>
      <c r="I475" s="16">
        <v>5.4</v>
      </c>
      <c r="J475" s="8" t="s">
        <v>136</v>
      </c>
      <c r="K475" s="8"/>
    </row>
    <row r="476" spans="1:11">
      <c r="A476" s="8">
        <v>454</v>
      </c>
      <c r="B476" s="91"/>
      <c r="C476" s="93" t="s">
        <v>564</v>
      </c>
      <c r="D476" s="93" t="s">
        <v>626</v>
      </c>
      <c r="E476" s="8">
        <v>3.82</v>
      </c>
      <c r="F476" s="8">
        <v>3.82</v>
      </c>
      <c r="G476" s="16">
        <v>11.46</v>
      </c>
      <c r="H476" s="14">
        <v>0.9</v>
      </c>
      <c r="I476" s="16">
        <v>10.56</v>
      </c>
      <c r="J476" s="8" t="s">
        <v>136</v>
      </c>
      <c r="K476" s="8"/>
    </row>
    <row r="477" spans="1:11">
      <c r="A477" s="8">
        <v>455</v>
      </c>
      <c r="B477" s="91"/>
      <c r="C477" s="93" t="s">
        <v>564</v>
      </c>
      <c r="D477" s="93" t="s">
        <v>627</v>
      </c>
      <c r="E477" s="8">
        <v>2.45</v>
      </c>
      <c r="F477" s="8">
        <v>2.45</v>
      </c>
      <c r="G477" s="16">
        <v>7.35</v>
      </c>
      <c r="H477" s="14">
        <v>0.4</v>
      </c>
      <c r="I477" s="16">
        <v>6.95</v>
      </c>
      <c r="J477" s="8" t="s">
        <v>136</v>
      </c>
      <c r="K477" s="8"/>
    </row>
    <row r="478" spans="1:11">
      <c r="A478" s="8">
        <v>456</v>
      </c>
      <c r="B478" s="91"/>
      <c r="C478" s="93" t="s">
        <v>564</v>
      </c>
      <c r="D478" s="93" t="s">
        <v>628</v>
      </c>
      <c r="E478" s="8">
        <v>5.54</v>
      </c>
      <c r="F478" s="8">
        <v>5.54</v>
      </c>
      <c r="G478" s="16">
        <v>16.62</v>
      </c>
      <c r="H478" s="14">
        <v>1</v>
      </c>
      <c r="I478" s="16">
        <v>15.62</v>
      </c>
      <c r="J478" s="8" t="s">
        <v>136</v>
      </c>
      <c r="K478" s="8"/>
    </row>
    <row r="479" spans="1:11">
      <c r="A479" s="8">
        <v>457</v>
      </c>
      <c r="B479" s="91"/>
      <c r="C479" s="93" t="s">
        <v>564</v>
      </c>
      <c r="D479" s="93" t="s">
        <v>629</v>
      </c>
      <c r="E479" s="8">
        <v>5.73</v>
      </c>
      <c r="F479" s="8">
        <v>5.73</v>
      </c>
      <c r="G479" s="16">
        <v>11.46</v>
      </c>
      <c r="H479" s="14">
        <v>0.9</v>
      </c>
      <c r="I479" s="16">
        <v>10.56</v>
      </c>
      <c r="J479" s="8" t="s">
        <v>136</v>
      </c>
      <c r="K479" s="8"/>
    </row>
    <row r="480" spans="1:11">
      <c r="A480" s="8">
        <v>458</v>
      </c>
      <c r="B480" s="91"/>
      <c r="C480" s="93" t="s">
        <v>564</v>
      </c>
      <c r="D480" s="93" t="s">
        <v>630</v>
      </c>
      <c r="E480" s="8">
        <v>9.02</v>
      </c>
      <c r="F480" s="8">
        <v>9.02</v>
      </c>
      <c r="G480" s="16">
        <v>18.04</v>
      </c>
      <c r="H480" s="14">
        <v>0.8</v>
      </c>
      <c r="I480" s="16">
        <v>17.24</v>
      </c>
      <c r="J480" s="8" t="s">
        <v>136</v>
      </c>
      <c r="K480" s="8"/>
    </row>
    <row r="481" spans="1:11">
      <c r="A481" s="8">
        <v>459</v>
      </c>
      <c r="B481" s="91"/>
      <c r="C481" s="93" t="s">
        <v>564</v>
      </c>
      <c r="D481" s="93" t="s">
        <v>631</v>
      </c>
      <c r="E481" s="8">
        <v>4.05</v>
      </c>
      <c r="F481" s="8">
        <v>4.05</v>
      </c>
      <c r="G481" s="16">
        <v>12.15</v>
      </c>
      <c r="H481" s="14">
        <v>0.3</v>
      </c>
      <c r="I481" s="16">
        <v>11.85</v>
      </c>
      <c r="J481" s="8" t="s">
        <v>136</v>
      </c>
      <c r="K481" s="8"/>
    </row>
    <row r="482" spans="1:11">
      <c r="A482" s="8">
        <v>460</v>
      </c>
      <c r="B482" s="91"/>
      <c r="C482" s="93" t="s">
        <v>564</v>
      </c>
      <c r="D482" s="93" t="s">
        <v>632</v>
      </c>
      <c r="E482" s="8">
        <v>3.53</v>
      </c>
      <c r="F482" s="8">
        <v>3.53</v>
      </c>
      <c r="G482" s="16">
        <v>10.59</v>
      </c>
      <c r="H482" s="14">
        <v>0.4</v>
      </c>
      <c r="I482" s="16">
        <v>10.19</v>
      </c>
      <c r="J482" s="8" t="s">
        <v>136</v>
      </c>
      <c r="K482" s="8"/>
    </row>
    <row r="483" spans="1:11">
      <c r="A483" s="8">
        <v>461</v>
      </c>
      <c r="B483" s="91"/>
      <c r="C483" s="93" t="s">
        <v>564</v>
      </c>
      <c r="D483" s="93" t="s">
        <v>633</v>
      </c>
      <c r="E483" s="8">
        <v>7.3</v>
      </c>
      <c r="F483" s="8">
        <v>7.3</v>
      </c>
      <c r="G483" s="16">
        <v>14.6</v>
      </c>
      <c r="H483" s="14">
        <v>0.8</v>
      </c>
      <c r="I483" s="16">
        <v>13.8</v>
      </c>
      <c r="J483" s="8" t="s">
        <v>136</v>
      </c>
      <c r="K483" s="8"/>
    </row>
    <row r="484" spans="1:11">
      <c r="A484" s="8">
        <v>462</v>
      </c>
      <c r="B484" s="91"/>
      <c r="C484" s="93" t="s">
        <v>564</v>
      </c>
      <c r="D484" s="93" t="s">
        <v>634</v>
      </c>
      <c r="E484" s="8">
        <v>4.86</v>
      </c>
      <c r="F484" s="8">
        <v>4.86</v>
      </c>
      <c r="G484" s="16">
        <v>9.72</v>
      </c>
      <c r="H484" s="14">
        <v>0.8</v>
      </c>
      <c r="I484" s="16">
        <v>8.92</v>
      </c>
      <c r="J484" s="8" t="s">
        <v>136</v>
      </c>
      <c r="K484" s="8"/>
    </row>
    <row r="485" spans="1:11">
      <c r="A485" s="8">
        <v>463</v>
      </c>
      <c r="B485" s="91"/>
      <c r="C485" s="93" t="s">
        <v>564</v>
      </c>
      <c r="D485" s="93" t="s">
        <v>635</v>
      </c>
      <c r="E485" s="8">
        <v>9.08</v>
      </c>
      <c r="F485" s="8">
        <v>9.08</v>
      </c>
      <c r="G485" s="16">
        <v>18.16</v>
      </c>
      <c r="H485" s="14">
        <v>0.9</v>
      </c>
      <c r="I485" s="16">
        <v>17.26</v>
      </c>
      <c r="J485" s="8" t="s">
        <v>136</v>
      </c>
      <c r="K485" s="8"/>
    </row>
    <row r="486" spans="1:11">
      <c r="A486" s="8">
        <v>464</v>
      </c>
      <c r="B486" s="91"/>
      <c r="C486" s="93" t="s">
        <v>564</v>
      </c>
      <c r="D486" s="93" t="s">
        <v>636</v>
      </c>
      <c r="E486" s="8">
        <v>5.94</v>
      </c>
      <c r="F486" s="8">
        <v>5.94</v>
      </c>
      <c r="G486" s="16">
        <v>11.88</v>
      </c>
      <c r="H486" s="14">
        <v>0.1</v>
      </c>
      <c r="I486" s="16">
        <v>11.78</v>
      </c>
      <c r="J486" s="8" t="s">
        <v>136</v>
      </c>
      <c r="K486" s="8"/>
    </row>
    <row r="487" spans="1:11">
      <c r="A487" s="8">
        <v>465</v>
      </c>
      <c r="B487" s="95"/>
      <c r="C487" s="93" t="s">
        <v>564</v>
      </c>
      <c r="D487" s="93" t="s">
        <v>637</v>
      </c>
      <c r="E487" s="93">
        <v>14.007</v>
      </c>
      <c r="F487" s="93">
        <v>14.007</v>
      </c>
      <c r="G487" s="94">
        <v>40.3945</v>
      </c>
      <c r="H487" s="14">
        <v>0.2</v>
      </c>
      <c r="I487" s="16">
        <v>40.1945</v>
      </c>
      <c r="J487" s="8" t="s">
        <v>136</v>
      </c>
      <c r="K487" s="8"/>
    </row>
    <row r="488" spans="1:11">
      <c r="A488" s="8"/>
      <c r="B488" s="96" t="s">
        <v>64</v>
      </c>
      <c r="C488" s="97" t="s">
        <v>638</v>
      </c>
      <c r="D488" s="97"/>
      <c r="E488" s="97"/>
      <c r="F488" s="97"/>
      <c r="G488" s="98"/>
      <c r="H488" s="35">
        <f>SUM(H489:H500)</f>
        <v>3.8</v>
      </c>
      <c r="I488" s="16"/>
      <c r="J488" s="8"/>
      <c r="K488" s="8"/>
    </row>
    <row r="489" ht="21.6" spans="1:11">
      <c r="A489" s="8">
        <v>466</v>
      </c>
      <c r="B489" s="73"/>
      <c r="C489" s="74" t="s">
        <v>639</v>
      </c>
      <c r="D489" s="99" t="s">
        <v>640</v>
      </c>
      <c r="E489" s="99">
        <v>5.653</v>
      </c>
      <c r="F489" s="99">
        <v>5.653</v>
      </c>
      <c r="G489" s="100">
        <v>8</v>
      </c>
      <c r="H489" s="14">
        <v>0.8</v>
      </c>
      <c r="I489" s="16">
        <v>7.2</v>
      </c>
      <c r="J489" s="8" t="s">
        <v>136</v>
      </c>
      <c r="K489" s="8"/>
    </row>
    <row r="490" ht="21.6" spans="1:11">
      <c r="A490" s="8">
        <v>467</v>
      </c>
      <c r="B490" s="73"/>
      <c r="C490" s="74" t="s">
        <v>639</v>
      </c>
      <c r="D490" s="99" t="s">
        <v>641</v>
      </c>
      <c r="E490" s="101">
        <v>19.282</v>
      </c>
      <c r="F490" s="101">
        <v>19.282</v>
      </c>
      <c r="G490" s="100">
        <v>14</v>
      </c>
      <c r="H490" s="14">
        <v>0.4</v>
      </c>
      <c r="I490" s="16">
        <v>13.6</v>
      </c>
      <c r="J490" s="8" t="s">
        <v>136</v>
      </c>
      <c r="K490" s="8"/>
    </row>
    <row r="491" ht="21.6" spans="1:11">
      <c r="A491" s="8">
        <v>468</v>
      </c>
      <c r="B491" s="73"/>
      <c r="C491" s="74" t="s">
        <v>639</v>
      </c>
      <c r="D491" s="99" t="s">
        <v>642</v>
      </c>
      <c r="E491" s="99">
        <v>6.752</v>
      </c>
      <c r="F491" s="99">
        <v>6.752</v>
      </c>
      <c r="G491" s="100">
        <v>5</v>
      </c>
      <c r="H491" s="14">
        <v>0</v>
      </c>
      <c r="I491" s="16">
        <v>5</v>
      </c>
      <c r="J491" s="8" t="s">
        <v>136</v>
      </c>
      <c r="K491" s="8"/>
    </row>
    <row r="492" ht="21.6" spans="1:11">
      <c r="A492" s="8">
        <v>469</v>
      </c>
      <c r="B492" s="73"/>
      <c r="C492" s="74" t="s">
        <v>639</v>
      </c>
      <c r="D492" s="99" t="s">
        <v>643</v>
      </c>
      <c r="E492" s="101">
        <v>9.906</v>
      </c>
      <c r="F492" s="101">
        <v>9.906</v>
      </c>
      <c r="G492" s="100">
        <v>8</v>
      </c>
      <c r="H492" s="14">
        <v>0.8</v>
      </c>
      <c r="I492" s="16">
        <v>7.2</v>
      </c>
      <c r="J492" s="8" t="s">
        <v>136</v>
      </c>
      <c r="K492" s="8"/>
    </row>
    <row r="493" ht="21.6" spans="1:11">
      <c r="A493" s="8">
        <v>470</v>
      </c>
      <c r="B493" s="73"/>
      <c r="C493" s="74" t="s">
        <v>639</v>
      </c>
      <c r="D493" s="99" t="s">
        <v>644</v>
      </c>
      <c r="E493" s="101">
        <v>10.387</v>
      </c>
      <c r="F493" s="101">
        <v>10.387</v>
      </c>
      <c r="G493" s="100">
        <v>16</v>
      </c>
      <c r="H493" s="14">
        <v>0.6</v>
      </c>
      <c r="I493" s="16">
        <v>15.4</v>
      </c>
      <c r="J493" s="8" t="s">
        <v>136</v>
      </c>
      <c r="K493" s="8"/>
    </row>
    <row r="494" ht="21.6" spans="1:11">
      <c r="A494" s="8">
        <v>471</v>
      </c>
      <c r="B494" s="73"/>
      <c r="C494" s="74" t="s">
        <v>639</v>
      </c>
      <c r="D494" s="99" t="s">
        <v>645</v>
      </c>
      <c r="E494" s="101">
        <v>6.715</v>
      </c>
      <c r="F494" s="101">
        <v>6.715</v>
      </c>
      <c r="G494" s="100">
        <v>4</v>
      </c>
      <c r="H494" s="14">
        <v>0.4</v>
      </c>
      <c r="I494" s="16">
        <v>3.6</v>
      </c>
      <c r="J494" s="8" t="s">
        <v>136</v>
      </c>
      <c r="K494" s="8"/>
    </row>
    <row r="495" ht="21.6" spans="1:11">
      <c r="A495" s="8">
        <v>472</v>
      </c>
      <c r="B495" s="73"/>
      <c r="C495" s="74" t="s">
        <v>639</v>
      </c>
      <c r="D495" s="102" t="s">
        <v>646</v>
      </c>
      <c r="E495" s="102">
        <v>4.6</v>
      </c>
      <c r="F495" s="102">
        <v>4.6</v>
      </c>
      <c r="G495" s="100">
        <v>27</v>
      </c>
      <c r="H495" s="14">
        <v>0.2</v>
      </c>
      <c r="I495" s="16">
        <v>26.8</v>
      </c>
      <c r="J495" s="8" t="s">
        <v>136</v>
      </c>
      <c r="K495" s="8"/>
    </row>
    <row r="496" ht="21.6" spans="1:11">
      <c r="A496" s="8">
        <v>473</v>
      </c>
      <c r="B496" s="73"/>
      <c r="C496" s="74" t="s">
        <v>639</v>
      </c>
      <c r="D496" s="102" t="s">
        <v>647</v>
      </c>
      <c r="E496" s="102">
        <v>8.3</v>
      </c>
      <c r="F496" s="102">
        <v>8.3</v>
      </c>
      <c r="G496" s="100">
        <v>35</v>
      </c>
      <c r="H496" s="14">
        <v>0</v>
      </c>
      <c r="I496" s="16">
        <v>35</v>
      </c>
      <c r="J496" s="8" t="s">
        <v>136</v>
      </c>
      <c r="K496" s="8"/>
    </row>
    <row r="497" ht="21.6" spans="1:11">
      <c r="A497" s="8">
        <v>474</v>
      </c>
      <c r="B497" s="73"/>
      <c r="C497" s="74" t="s">
        <v>639</v>
      </c>
      <c r="D497" s="102" t="s">
        <v>648</v>
      </c>
      <c r="E497" s="102">
        <v>5.193</v>
      </c>
      <c r="F497" s="102">
        <v>5.193</v>
      </c>
      <c r="G497" s="100">
        <v>20</v>
      </c>
      <c r="H497" s="14">
        <v>0</v>
      </c>
      <c r="I497" s="16">
        <v>20</v>
      </c>
      <c r="J497" s="8" t="s">
        <v>136</v>
      </c>
      <c r="K497" s="8"/>
    </row>
    <row r="498" ht="21.6" spans="1:11">
      <c r="A498" s="8">
        <v>475</v>
      </c>
      <c r="B498" s="73"/>
      <c r="C498" s="74" t="s">
        <v>639</v>
      </c>
      <c r="D498" s="102" t="s">
        <v>649</v>
      </c>
      <c r="E498" s="103">
        <v>9.407</v>
      </c>
      <c r="F498" s="103">
        <v>9.407</v>
      </c>
      <c r="G498" s="100">
        <v>7</v>
      </c>
      <c r="H498" s="14">
        <v>0.2</v>
      </c>
      <c r="I498" s="16">
        <v>6.8</v>
      </c>
      <c r="J498" s="8" t="s">
        <v>136</v>
      </c>
      <c r="K498" s="8"/>
    </row>
    <row r="499" ht="21.6" spans="1:11">
      <c r="A499" s="8">
        <v>476</v>
      </c>
      <c r="B499" s="73"/>
      <c r="C499" s="74" t="s">
        <v>639</v>
      </c>
      <c r="D499" s="102" t="s">
        <v>650</v>
      </c>
      <c r="E499" s="103">
        <v>17.625</v>
      </c>
      <c r="F499" s="103">
        <v>17.625</v>
      </c>
      <c r="G499" s="100">
        <v>14</v>
      </c>
      <c r="H499" s="14">
        <v>0.4</v>
      </c>
      <c r="I499" s="16">
        <v>13.6</v>
      </c>
      <c r="J499" s="8" t="s">
        <v>136</v>
      </c>
      <c r="K499" s="8"/>
    </row>
    <row r="500" ht="21.6" spans="1:11">
      <c r="A500" s="8">
        <v>477</v>
      </c>
      <c r="B500" s="78"/>
      <c r="C500" s="74" t="s">
        <v>639</v>
      </c>
      <c r="D500" s="102" t="s">
        <v>651</v>
      </c>
      <c r="E500" s="103">
        <v>12.594</v>
      </c>
      <c r="F500" s="103">
        <v>12.594</v>
      </c>
      <c r="G500" s="100">
        <v>15</v>
      </c>
      <c r="H500" s="14">
        <v>0</v>
      </c>
      <c r="I500" s="16">
        <v>15</v>
      </c>
      <c r="J500" s="8" t="s">
        <v>136</v>
      </c>
      <c r="K500" s="8"/>
    </row>
    <row r="501" spans="1:11">
      <c r="A501" s="8"/>
      <c r="B501" s="73" t="s">
        <v>65</v>
      </c>
      <c r="C501" s="82" t="s">
        <v>652</v>
      </c>
      <c r="D501" s="104"/>
      <c r="E501" s="105"/>
      <c r="F501" s="105"/>
      <c r="G501" s="106"/>
      <c r="H501" s="35">
        <f>SUM(H502:H509)</f>
        <v>4.9</v>
      </c>
      <c r="I501" s="16"/>
      <c r="J501" s="8"/>
      <c r="K501" s="8"/>
    </row>
    <row r="502" ht="21.6" spans="1:11">
      <c r="A502" s="8">
        <v>478</v>
      </c>
      <c r="B502" s="73"/>
      <c r="C502" s="74" t="s">
        <v>65</v>
      </c>
      <c r="D502" s="107" t="s">
        <v>653</v>
      </c>
      <c r="E502" s="108">
        <v>12.359</v>
      </c>
      <c r="F502" s="109">
        <v>12.359</v>
      </c>
      <c r="G502" s="81">
        <v>28.5202</v>
      </c>
      <c r="H502" s="14">
        <v>0.2</v>
      </c>
      <c r="I502" s="16">
        <v>28.3202</v>
      </c>
      <c r="J502" s="8" t="s">
        <v>136</v>
      </c>
      <c r="K502" s="8"/>
    </row>
    <row r="503" ht="21.6" spans="1:11">
      <c r="A503" s="8">
        <v>479</v>
      </c>
      <c r="B503" s="73"/>
      <c r="C503" s="74" t="s">
        <v>65</v>
      </c>
      <c r="D503" s="107" t="s">
        <v>654</v>
      </c>
      <c r="E503" s="108">
        <v>4.993</v>
      </c>
      <c r="F503" s="109">
        <v>4.993</v>
      </c>
      <c r="G503" s="81">
        <v>10.3043</v>
      </c>
      <c r="H503" s="14">
        <v>0.8</v>
      </c>
      <c r="I503" s="16">
        <v>9.5043</v>
      </c>
      <c r="J503" s="8" t="s">
        <v>136</v>
      </c>
      <c r="K503" s="8"/>
    </row>
    <row r="504" ht="21.6" spans="1:11">
      <c r="A504" s="8">
        <v>480</v>
      </c>
      <c r="B504" s="73"/>
      <c r="C504" s="74" t="s">
        <v>65</v>
      </c>
      <c r="D504" s="107" t="s">
        <v>655</v>
      </c>
      <c r="E504" s="108">
        <v>36.683</v>
      </c>
      <c r="F504" s="109">
        <v>27.297</v>
      </c>
      <c r="G504" s="81">
        <v>103.8172</v>
      </c>
      <c r="H504" s="14">
        <v>0.2</v>
      </c>
      <c r="I504" s="16">
        <v>103.6172</v>
      </c>
      <c r="J504" s="8" t="s">
        <v>136</v>
      </c>
      <c r="K504" s="8"/>
    </row>
    <row r="505" ht="21.6" spans="1:11">
      <c r="A505" s="8">
        <v>481</v>
      </c>
      <c r="B505" s="73"/>
      <c r="C505" s="74" t="s">
        <v>65</v>
      </c>
      <c r="D505" s="107" t="s">
        <v>656</v>
      </c>
      <c r="E505" s="108">
        <v>19.754</v>
      </c>
      <c r="F505" s="109">
        <v>17.958</v>
      </c>
      <c r="G505" s="81">
        <v>44.1429</v>
      </c>
      <c r="H505" s="14">
        <v>0.5</v>
      </c>
      <c r="I505" s="16">
        <v>43.6429</v>
      </c>
      <c r="J505" s="8" t="s">
        <v>136</v>
      </c>
      <c r="K505" s="8"/>
    </row>
    <row r="506" ht="21.6" spans="1:11">
      <c r="A506" s="8">
        <v>482</v>
      </c>
      <c r="B506" s="73"/>
      <c r="C506" s="74" t="s">
        <v>65</v>
      </c>
      <c r="D506" s="107" t="s">
        <v>657</v>
      </c>
      <c r="E506" s="108">
        <v>7.135</v>
      </c>
      <c r="F506" s="109">
        <v>7.135</v>
      </c>
      <c r="G506" s="81">
        <v>11.6362</v>
      </c>
      <c r="H506" s="14">
        <v>0.9</v>
      </c>
      <c r="I506" s="16">
        <v>10.7362</v>
      </c>
      <c r="J506" s="8" t="s">
        <v>136</v>
      </c>
      <c r="K506" s="8"/>
    </row>
    <row r="507" ht="21.6" spans="1:11">
      <c r="A507" s="8">
        <v>483</v>
      </c>
      <c r="B507" s="73"/>
      <c r="C507" s="74" t="s">
        <v>65</v>
      </c>
      <c r="D507" s="107" t="s">
        <v>658</v>
      </c>
      <c r="E507" s="108">
        <v>10.788</v>
      </c>
      <c r="F507" s="109">
        <v>8.216</v>
      </c>
      <c r="G507" s="81">
        <v>33.813</v>
      </c>
      <c r="H507" s="14">
        <v>0.7</v>
      </c>
      <c r="I507" s="16">
        <v>33.113</v>
      </c>
      <c r="J507" s="8" t="s">
        <v>136</v>
      </c>
      <c r="K507" s="8"/>
    </row>
    <row r="508" ht="21.6" spans="1:11">
      <c r="A508" s="8">
        <v>484</v>
      </c>
      <c r="B508" s="73"/>
      <c r="C508" s="74" t="s">
        <v>65</v>
      </c>
      <c r="D508" s="107" t="s">
        <v>659</v>
      </c>
      <c r="E508" s="108">
        <v>18.222</v>
      </c>
      <c r="F508" s="109">
        <v>18.222</v>
      </c>
      <c r="G508" s="81">
        <v>40.6553</v>
      </c>
      <c r="H508" s="14">
        <v>0.6</v>
      </c>
      <c r="I508" s="16">
        <v>40.0553</v>
      </c>
      <c r="J508" s="8" t="s">
        <v>136</v>
      </c>
      <c r="K508" s="8"/>
    </row>
    <row r="509" ht="21.6" spans="1:11">
      <c r="A509" s="8">
        <v>485</v>
      </c>
      <c r="B509" s="78"/>
      <c r="C509" s="74" t="s">
        <v>65</v>
      </c>
      <c r="D509" s="74" t="s">
        <v>660</v>
      </c>
      <c r="E509" s="108">
        <v>9.538</v>
      </c>
      <c r="F509" s="74">
        <v>9.538</v>
      </c>
      <c r="G509" s="81">
        <v>49.3883</v>
      </c>
      <c r="H509" s="14">
        <v>1</v>
      </c>
      <c r="I509" s="16">
        <v>48.3883</v>
      </c>
      <c r="J509" s="8" t="s">
        <v>136</v>
      </c>
      <c r="K509" s="8"/>
    </row>
    <row r="510" spans="1:11">
      <c r="A510" s="8"/>
      <c r="B510" s="91" t="s">
        <v>661</v>
      </c>
      <c r="C510" s="82" t="s">
        <v>662</v>
      </c>
      <c r="D510" s="82"/>
      <c r="E510" s="110"/>
      <c r="F510" s="82"/>
      <c r="G510" s="86"/>
      <c r="H510" s="35">
        <f>SUM(H511:H513)</f>
        <v>17.7</v>
      </c>
      <c r="I510" s="16"/>
      <c r="J510" s="8"/>
      <c r="K510" s="8"/>
    </row>
    <row r="511" spans="1:11">
      <c r="A511" s="8">
        <v>486</v>
      </c>
      <c r="B511" s="91"/>
      <c r="C511" s="93" t="s">
        <v>661</v>
      </c>
      <c r="D511" s="93" t="s">
        <v>663</v>
      </c>
      <c r="E511" s="111">
        <v>13.8</v>
      </c>
      <c r="F511" s="111">
        <v>1.3</v>
      </c>
      <c r="G511" s="112">
        <v>54.9672</v>
      </c>
      <c r="H511" s="14">
        <v>5.7</v>
      </c>
      <c r="I511" s="16">
        <v>49.2672</v>
      </c>
      <c r="J511" s="8" t="s">
        <v>136</v>
      </c>
      <c r="K511" s="8"/>
    </row>
    <row r="512" spans="1:11">
      <c r="A512" s="8">
        <v>487</v>
      </c>
      <c r="B512" s="91"/>
      <c r="C512" s="93" t="s">
        <v>661</v>
      </c>
      <c r="D512" s="93" t="s">
        <v>664</v>
      </c>
      <c r="E512" s="111">
        <v>14.846</v>
      </c>
      <c r="F512" s="111">
        <v>14.846</v>
      </c>
      <c r="G512" s="112">
        <v>133.623</v>
      </c>
      <c r="H512" s="14">
        <v>6.2</v>
      </c>
      <c r="I512" s="16">
        <v>127.423</v>
      </c>
      <c r="J512" s="8" t="s">
        <v>136</v>
      </c>
      <c r="K512" s="8"/>
    </row>
    <row r="513" spans="1:11">
      <c r="A513" s="8">
        <v>488</v>
      </c>
      <c r="B513" s="95"/>
      <c r="C513" s="93" t="s">
        <v>661</v>
      </c>
      <c r="D513" s="93" t="s">
        <v>665</v>
      </c>
      <c r="E513" s="111">
        <v>12.184</v>
      </c>
      <c r="F513" s="111">
        <v>12.184</v>
      </c>
      <c r="G513" s="112">
        <v>109.656</v>
      </c>
      <c r="H513" s="14">
        <v>5.8</v>
      </c>
      <c r="I513" s="16">
        <v>103.856</v>
      </c>
      <c r="J513" s="8" t="s">
        <v>136</v>
      </c>
      <c r="K513" s="8"/>
    </row>
    <row r="514" spans="1:11">
      <c r="A514" s="8"/>
      <c r="B514" s="30" t="s">
        <v>114</v>
      </c>
      <c r="C514" s="31" t="s">
        <v>666</v>
      </c>
      <c r="D514" s="66"/>
      <c r="E514" s="113"/>
      <c r="F514" s="113"/>
      <c r="G514" s="72"/>
      <c r="H514" s="35">
        <f>SUM(H515:H547)</f>
        <v>38.5</v>
      </c>
      <c r="I514" s="16"/>
      <c r="J514" s="8"/>
      <c r="K514" s="8"/>
    </row>
    <row r="515" spans="1:11">
      <c r="A515" s="8">
        <v>489</v>
      </c>
      <c r="B515" s="30"/>
      <c r="C515" s="26" t="s">
        <v>114</v>
      </c>
      <c r="D515" s="62" t="s">
        <v>667</v>
      </c>
      <c r="E515" s="8">
        <v>1.1</v>
      </c>
      <c r="F515" s="8">
        <v>0.8</v>
      </c>
      <c r="G515" s="16">
        <v>49.4</v>
      </c>
      <c r="H515" s="14">
        <v>0.8</v>
      </c>
      <c r="I515" s="16">
        <v>48.6</v>
      </c>
      <c r="J515" s="8" t="s">
        <v>136</v>
      </c>
      <c r="K515" s="8"/>
    </row>
    <row r="516" spans="1:11">
      <c r="A516" s="8">
        <v>490</v>
      </c>
      <c r="B516" s="30"/>
      <c r="C516" s="26" t="s">
        <v>114</v>
      </c>
      <c r="D516" s="62" t="s">
        <v>668</v>
      </c>
      <c r="E516" s="8">
        <v>3.4</v>
      </c>
      <c r="F516" s="8">
        <v>1.2</v>
      </c>
      <c r="G516" s="16">
        <v>167.2</v>
      </c>
      <c r="H516" s="14">
        <v>1.2</v>
      </c>
      <c r="I516" s="16">
        <v>166</v>
      </c>
      <c r="J516" s="8" t="s">
        <v>136</v>
      </c>
      <c r="K516" s="8"/>
    </row>
    <row r="517" spans="1:11">
      <c r="A517" s="8">
        <v>491</v>
      </c>
      <c r="B517" s="30"/>
      <c r="C517" s="26" t="s">
        <v>114</v>
      </c>
      <c r="D517" s="62" t="s">
        <v>669</v>
      </c>
      <c r="E517" s="8">
        <v>0.2</v>
      </c>
      <c r="F517" s="8">
        <v>0.2</v>
      </c>
      <c r="G517" s="16">
        <v>7.6</v>
      </c>
      <c r="H517" s="14">
        <v>0.2</v>
      </c>
      <c r="I517" s="16">
        <v>7.4</v>
      </c>
      <c r="J517" s="8" t="s">
        <v>136</v>
      </c>
      <c r="K517" s="8"/>
    </row>
    <row r="518" spans="1:11">
      <c r="A518" s="8">
        <v>492</v>
      </c>
      <c r="B518" s="30"/>
      <c r="C518" s="26" t="s">
        <v>114</v>
      </c>
      <c r="D518" s="62" t="s">
        <v>670</v>
      </c>
      <c r="E518" s="8">
        <v>0.2</v>
      </c>
      <c r="F518" s="8">
        <v>0.2</v>
      </c>
      <c r="G518" s="16">
        <v>11.4</v>
      </c>
      <c r="H518" s="14">
        <v>0.2</v>
      </c>
      <c r="I518" s="16">
        <v>11.2</v>
      </c>
      <c r="J518" s="8" t="s">
        <v>136</v>
      </c>
      <c r="K518" s="8"/>
    </row>
    <row r="519" spans="1:11">
      <c r="A519" s="8">
        <v>493</v>
      </c>
      <c r="B519" s="30"/>
      <c r="C519" s="26" t="s">
        <v>114</v>
      </c>
      <c r="D519" s="62" t="s">
        <v>671</v>
      </c>
      <c r="E519" s="8">
        <v>1.3</v>
      </c>
      <c r="F519" s="8">
        <v>1.3</v>
      </c>
      <c r="G519" s="16">
        <v>45.4</v>
      </c>
      <c r="H519" s="14">
        <v>1.3</v>
      </c>
      <c r="I519" s="16">
        <v>44.1</v>
      </c>
      <c r="J519" s="8" t="s">
        <v>136</v>
      </c>
      <c r="K519" s="8"/>
    </row>
    <row r="520" spans="1:11">
      <c r="A520" s="8">
        <v>494</v>
      </c>
      <c r="B520" s="30"/>
      <c r="C520" s="26" t="s">
        <v>114</v>
      </c>
      <c r="D520" s="62" t="s">
        <v>672</v>
      </c>
      <c r="E520" s="8">
        <v>0.1</v>
      </c>
      <c r="F520" s="8">
        <v>0.1</v>
      </c>
      <c r="G520" s="16">
        <v>22.8</v>
      </c>
      <c r="H520" s="14">
        <v>0.1</v>
      </c>
      <c r="I520" s="16">
        <v>22.7</v>
      </c>
      <c r="J520" s="8" t="s">
        <v>136</v>
      </c>
      <c r="K520" s="8"/>
    </row>
    <row r="521" spans="1:11">
      <c r="A521" s="8">
        <v>495</v>
      </c>
      <c r="B521" s="30"/>
      <c r="C521" s="26" t="s">
        <v>114</v>
      </c>
      <c r="D521" s="62" t="s">
        <v>673</v>
      </c>
      <c r="E521" s="8">
        <v>1.909</v>
      </c>
      <c r="F521" s="8">
        <v>1.909</v>
      </c>
      <c r="G521" s="16">
        <v>22.8</v>
      </c>
      <c r="H521" s="14">
        <v>0.4</v>
      </c>
      <c r="I521" s="16">
        <v>22.4</v>
      </c>
      <c r="J521" s="8" t="s">
        <v>136</v>
      </c>
      <c r="K521" s="8"/>
    </row>
    <row r="522" spans="1:11">
      <c r="A522" s="8">
        <v>496</v>
      </c>
      <c r="B522" s="30"/>
      <c r="C522" s="26" t="s">
        <v>114</v>
      </c>
      <c r="D522" s="62" t="s">
        <v>674</v>
      </c>
      <c r="E522" s="8">
        <v>0.3</v>
      </c>
      <c r="F522" s="8">
        <v>0.3</v>
      </c>
      <c r="G522" s="16">
        <v>59.78</v>
      </c>
      <c r="H522" s="14">
        <v>0.3</v>
      </c>
      <c r="I522" s="16">
        <v>59.48</v>
      </c>
      <c r="J522" s="8" t="s">
        <v>136</v>
      </c>
      <c r="K522" s="8"/>
    </row>
    <row r="523" spans="1:11">
      <c r="A523" s="8">
        <v>497</v>
      </c>
      <c r="B523" s="30"/>
      <c r="C523" s="26" t="s">
        <v>114</v>
      </c>
      <c r="D523" s="62" t="s">
        <v>675</v>
      </c>
      <c r="E523" s="8">
        <v>0.6</v>
      </c>
      <c r="F523" s="8">
        <v>0.6</v>
      </c>
      <c r="G523" s="16">
        <v>22.8</v>
      </c>
      <c r="H523" s="14">
        <v>0.6</v>
      </c>
      <c r="I523" s="16">
        <v>22.2</v>
      </c>
      <c r="J523" s="8" t="s">
        <v>136</v>
      </c>
      <c r="K523" s="8"/>
    </row>
    <row r="524" spans="1:11">
      <c r="A524" s="8">
        <v>498</v>
      </c>
      <c r="B524" s="30"/>
      <c r="C524" s="26" t="s">
        <v>114</v>
      </c>
      <c r="D524" s="62" t="s">
        <v>676</v>
      </c>
      <c r="E524" s="8">
        <v>1.483</v>
      </c>
      <c r="F524" s="8">
        <v>1.483</v>
      </c>
      <c r="G524" s="16">
        <v>60.8</v>
      </c>
      <c r="H524" s="14">
        <v>2.3</v>
      </c>
      <c r="I524" s="16">
        <v>58.5</v>
      </c>
      <c r="J524" s="8" t="s">
        <v>136</v>
      </c>
      <c r="K524" s="8"/>
    </row>
    <row r="525" spans="1:11">
      <c r="A525" s="8">
        <v>499</v>
      </c>
      <c r="B525" s="30"/>
      <c r="C525" s="26" t="s">
        <v>114</v>
      </c>
      <c r="D525" s="62" t="s">
        <v>677</v>
      </c>
      <c r="E525" s="8">
        <v>2.1</v>
      </c>
      <c r="F525" s="8">
        <v>2.1</v>
      </c>
      <c r="G525" s="16">
        <v>45.6</v>
      </c>
      <c r="H525" s="14">
        <v>2.1</v>
      </c>
      <c r="I525" s="16">
        <v>43.5</v>
      </c>
      <c r="J525" s="8" t="s">
        <v>136</v>
      </c>
      <c r="K525" s="8"/>
    </row>
    <row r="526" spans="1:11">
      <c r="A526" s="8">
        <v>500</v>
      </c>
      <c r="B526" s="30"/>
      <c r="C526" s="26" t="s">
        <v>114</v>
      </c>
      <c r="D526" s="62" t="s">
        <v>678</v>
      </c>
      <c r="E526" s="8">
        <v>2.1</v>
      </c>
      <c r="F526" s="8">
        <v>2.1</v>
      </c>
      <c r="G526" s="16">
        <v>12.18</v>
      </c>
      <c r="H526" s="14">
        <v>0.4</v>
      </c>
      <c r="I526" s="16">
        <v>11.78</v>
      </c>
      <c r="J526" s="8" t="s">
        <v>136</v>
      </c>
      <c r="K526" s="8"/>
    </row>
    <row r="527" spans="1:11">
      <c r="A527" s="8">
        <v>501</v>
      </c>
      <c r="B527" s="30"/>
      <c r="C527" s="26" t="s">
        <v>114</v>
      </c>
      <c r="D527" s="62" t="s">
        <v>679</v>
      </c>
      <c r="E527" s="8">
        <v>0.8</v>
      </c>
      <c r="F527" s="8">
        <v>0.8</v>
      </c>
      <c r="G527" s="16">
        <v>30.4</v>
      </c>
      <c r="H527" s="14">
        <v>0.8</v>
      </c>
      <c r="I527" s="16">
        <v>29.6</v>
      </c>
      <c r="J527" s="8" t="s">
        <v>136</v>
      </c>
      <c r="K527" s="8"/>
    </row>
    <row r="528" spans="1:11">
      <c r="A528" s="8">
        <v>502</v>
      </c>
      <c r="B528" s="30"/>
      <c r="C528" s="26" t="s">
        <v>114</v>
      </c>
      <c r="D528" s="62" t="s">
        <v>680</v>
      </c>
      <c r="E528" s="8">
        <v>0.5</v>
      </c>
      <c r="F528" s="8">
        <v>0.5</v>
      </c>
      <c r="G528" s="16">
        <v>19</v>
      </c>
      <c r="H528" s="14">
        <v>0.5</v>
      </c>
      <c r="I528" s="16">
        <v>18.5</v>
      </c>
      <c r="J528" s="8" t="s">
        <v>136</v>
      </c>
      <c r="K528" s="8"/>
    </row>
    <row r="529" spans="1:11">
      <c r="A529" s="8">
        <v>503</v>
      </c>
      <c r="B529" s="30"/>
      <c r="C529" s="26" t="s">
        <v>114</v>
      </c>
      <c r="D529" s="62" t="s">
        <v>681</v>
      </c>
      <c r="E529" s="8">
        <v>2.26</v>
      </c>
      <c r="F529" s="8">
        <v>1.9</v>
      </c>
      <c r="G529" s="16">
        <v>232.16</v>
      </c>
      <c r="H529" s="14">
        <v>1.9</v>
      </c>
      <c r="I529" s="16">
        <v>230.26</v>
      </c>
      <c r="J529" s="8" t="s">
        <v>136</v>
      </c>
      <c r="K529" s="8"/>
    </row>
    <row r="530" spans="1:11">
      <c r="A530" s="8">
        <v>504</v>
      </c>
      <c r="B530" s="30"/>
      <c r="C530" s="26" t="s">
        <v>114</v>
      </c>
      <c r="D530" s="62" t="s">
        <v>682</v>
      </c>
      <c r="E530" s="8">
        <v>2.5</v>
      </c>
      <c r="F530" s="8">
        <v>2.3</v>
      </c>
      <c r="G530" s="16">
        <v>87.4</v>
      </c>
      <c r="H530" s="14">
        <v>2.3</v>
      </c>
      <c r="I530" s="16">
        <v>85.1</v>
      </c>
      <c r="J530" s="8" t="s">
        <v>136</v>
      </c>
      <c r="K530" s="8"/>
    </row>
    <row r="531" spans="1:11">
      <c r="A531" s="8">
        <v>505</v>
      </c>
      <c r="B531" s="30"/>
      <c r="C531" s="26" t="s">
        <v>114</v>
      </c>
      <c r="D531" s="62" t="s">
        <v>683</v>
      </c>
      <c r="E531" s="8">
        <v>0.333</v>
      </c>
      <c r="F531" s="8">
        <v>0.333</v>
      </c>
      <c r="G531" s="16">
        <v>38</v>
      </c>
      <c r="H531" s="14">
        <v>0.7</v>
      </c>
      <c r="I531" s="16">
        <v>37.3</v>
      </c>
      <c r="J531" s="8" t="s">
        <v>136</v>
      </c>
      <c r="K531" s="8"/>
    </row>
    <row r="532" spans="1:11">
      <c r="A532" s="8">
        <v>506</v>
      </c>
      <c r="B532" s="30"/>
      <c r="C532" s="26" t="s">
        <v>114</v>
      </c>
      <c r="D532" s="62" t="s">
        <v>684</v>
      </c>
      <c r="E532" s="8">
        <v>1.6</v>
      </c>
      <c r="F532" s="8">
        <v>1.6</v>
      </c>
      <c r="G532" s="16">
        <v>60.8</v>
      </c>
      <c r="H532" s="14">
        <v>1.6</v>
      </c>
      <c r="I532" s="16">
        <v>59.2</v>
      </c>
      <c r="J532" s="8" t="s">
        <v>136</v>
      </c>
      <c r="K532" s="8"/>
    </row>
    <row r="533" spans="1:11">
      <c r="A533" s="8">
        <v>507</v>
      </c>
      <c r="B533" s="30"/>
      <c r="C533" s="26" t="s">
        <v>114</v>
      </c>
      <c r="D533" s="62" t="s">
        <v>685</v>
      </c>
      <c r="E533" s="8">
        <v>2.844</v>
      </c>
      <c r="F533" s="8">
        <v>2.844</v>
      </c>
      <c r="G533" s="16">
        <v>163.4</v>
      </c>
      <c r="H533" s="14">
        <v>3.3</v>
      </c>
      <c r="I533" s="16">
        <v>160.1</v>
      </c>
      <c r="J533" s="8" t="s">
        <v>136</v>
      </c>
      <c r="K533" s="8"/>
    </row>
    <row r="534" spans="1:11">
      <c r="A534" s="8">
        <v>508</v>
      </c>
      <c r="B534" s="30"/>
      <c r="C534" s="26" t="s">
        <v>114</v>
      </c>
      <c r="D534" s="62" t="s">
        <v>668</v>
      </c>
      <c r="E534" s="8">
        <v>1.3</v>
      </c>
      <c r="F534" s="8">
        <v>1.3</v>
      </c>
      <c r="G534" s="16">
        <v>41.8</v>
      </c>
      <c r="H534" s="14">
        <v>1.3</v>
      </c>
      <c r="I534" s="16">
        <v>40.5</v>
      </c>
      <c r="J534" s="8" t="s">
        <v>136</v>
      </c>
      <c r="K534" s="8"/>
    </row>
    <row r="535" spans="1:11">
      <c r="A535" s="8">
        <v>509</v>
      </c>
      <c r="B535" s="30"/>
      <c r="C535" s="26" t="s">
        <v>114</v>
      </c>
      <c r="D535" s="62" t="s">
        <v>686</v>
      </c>
      <c r="E535" s="8">
        <v>2.8</v>
      </c>
      <c r="F535" s="8">
        <v>2.8</v>
      </c>
      <c r="G535" s="16">
        <v>106.4</v>
      </c>
      <c r="H535" s="14">
        <v>2.8</v>
      </c>
      <c r="I535" s="16">
        <v>103.6</v>
      </c>
      <c r="J535" s="8" t="s">
        <v>136</v>
      </c>
      <c r="K535" s="8"/>
    </row>
    <row r="536" spans="1:11">
      <c r="A536" s="8">
        <v>510</v>
      </c>
      <c r="B536" s="30"/>
      <c r="C536" s="26" t="s">
        <v>114</v>
      </c>
      <c r="D536" s="62" t="s">
        <v>687</v>
      </c>
      <c r="E536" s="8">
        <v>0.3</v>
      </c>
      <c r="F536" s="8">
        <v>0.3</v>
      </c>
      <c r="G536" s="16">
        <v>11.4</v>
      </c>
      <c r="H536" s="14">
        <v>0.3</v>
      </c>
      <c r="I536" s="16">
        <v>11.1</v>
      </c>
      <c r="J536" s="8" t="s">
        <v>136</v>
      </c>
      <c r="K536" s="8"/>
    </row>
    <row r="537" spans="1:11">
      <c r="A537" s="8">
        <v>511</v>
      </c>
      <c r="B537" s="30"/>
      <c r="C537" s="26" t="s">
        <v>114</v>
      </c>
      <c r="D537" s="62" t="s">
        <v>688</v>
      </c>
      <c r="E537" s="8">
        <v>1.6</v>
      </c>
      <c r="F537" s="8">
        <v>1.6</v>
      </c>
      <c r="G537" s="16">
        <v>30.4</v>
      </c>
      <c r="H537" s="14">
        <v>1.6</v>
      </c>
      <c r="I537" s="16">
        <v>28.8</v>
      </c>
      <c r="J537" s="8" t="s">
        <v>136</v>
      </c>
      <c r="K537" s="8"/>
    </row>
    <row r="538" spans="1:11">
      <c r="A538" s="8">
        <v>512</v>
      </c>
      <c r="B538" s="30"/>
      <c r="C538" s="26" t="s">
        <v>114</v>
      </c>
      <c r="D538" s="62" t="s">
        <v>689</v>
      </c>
      <c r="E538" s="8">
        <v>1.2</v>
      </c>
      <c r="F538" s="8">
        <v>1.2</v>
      </c>
      <c r="G538" s="16">
        <v>45.6</v>
      </c>
      <c r="H538" s="14">
        <v>1.2</v>
      </c>
      <c r="I538" s="16">
        <v>44.4</v>
      </c>
      <c r="J538" s="8" t="s">
        <v>136</v>
      </c>
      <c r="K538" s="8"/>
    </row>
    <row r="539" spans="1:11">
      <c r="A539" s="8">
        <v>513</v>
      </c>
      <c r="B539" s="30"/>
      <c r="C539" s="26" t="s">
        <v>114</v>
      </c>
      <c r="D539" s="62" t="s">
        <v>690</v>
      </c>
      <c r="E539" s="8">
        <v>0.9</v>
      </c>
      <c r="F539" s="8">
        <v>0.9</v>
      </c>
      <c r="G539" s="16">
        <v>34.2</v>
      </c>
      <c r="H539" s="14">
        <v>0.9</v>
      </c>
      <c r="I539" s="16">
        <v>33.3</v>
      </c>
      <c r="J539" s="8" t="s">
        <v>136</v>
      </c>
      <c r="K539" s="8"/>
    </row>
    <row r="540" spans="1:11">
      <c r="A540" s="8">
        <v>514</v>
      </c>
      <c r="B540" s="30"/>
      <c r="C540" s="26" t="s">
        <v>114</v>
      </c>
      <c r="D540" s="62" t="s">
        <v>674</v>
      </c>
      <c r="E540" s="8">
        <v>0.9</v>
      </c>
      <c r="F540" s="8">
        <v>0.9</v>
      </c>
      <c r="G540" s="16">
        <v>45.6</v>
      </c>
      <c r="H540" s="14">
        <v>0.9</v>
      </c>
      <c r="I540" s="16">
        <v>44.7</v>
      </c>
      <c r="J540" s="8" t="s">
        <v>136</v>
      </c>
      <c r="K540" s="8"/>
    </row>
    <row r="541" spans="1:11">
      <c r="A541" s="8">
        <v>515</v>
      </c>
      <c r="B541" s="30"/>
      <c r="C541" s="26" t="s">
        <v>114</v>
      </c>
      <c r="D541" s="62" t="s">
        <v>691</v>
      </c>
      <c r="E541" s="8">
        <v>0.5</v>
      </c>
      <c r="F541" s="8">
        <v>0.5</v>
      </c>
      <c r="G541" s="16">
        <v>19</v>
      </c>
      <c r="H541" s="14">
        <v>0.5</v>
      </c>
      <c r="I541" s="16">
        <v>18.5</v>
      </c>
      <c r="J541" s="8" t="s">
        <v>136</v>
      </c>
      <c r="K541" s="8"/>
    </row>
    <row r="542" spans="1:11">
      <c r="A542" s="8">
        <v>516</v>
      </c>
      <c r="B542" s="30"/>
      <c r="C542" s="26" t="s">
        <v>114</v>
      </c>
      <c r="D542" s="62" t="s">
        <v>678</v>
      </c>
      <c r="E542" s="8">
        <v>3.4</v>
      </c>
      <c r="F542" s="8">
        <v>2.7</v>
      </c>
      <c r="G542" s="16">
        <v>151.72</v>
      </c>
      <c r="H542" s="14">
        <v>2.7</v>
      </c>
      <c r="I542" s="16">
        <v>149.02</v>
      </c>
      <c r="J542" s="8" t="s">
        <v>136</v>
      </c>
      <c r="K542" s="8"/>
    </row>
    <row r="543" spans="1:11">
      <c r="A543" s="8">
        <v>517</v>
      </c>
      <c r="B543" s="30"/>
      <c r="C543" s="26" t="s">
        <v>114</v>
      </c>
      <c r="D543" s="62" t="s">
        <v>692</v>
      </c>
      <c r="E543" s="8">
        <v>1.8</v>
      </c>
      <c r="F543" s="8">
        <v>1.8</v>
      </c>
      <c r="G543" s="16">
        <v>68.1</v>
      </c>
      <c r="H543" s="14">
        <v>1.8</v>
      </c>
      <c r="I543" s="16">
        <v>66.3</v>
      </c>
      <c r="J543" s="8" t="s">
        <v>136</v>
      </c>
      <c r="K543" s="8"/>
    </row>
    <row r="544" spans="1:11">
      <c r="A544" s="8">
        <v>518</v>
      </c>
      <c r="B544" s="30"/>
      <c r="C544" s="26" t="s">
        <v>114</v>
      </c>
      <c r="D544" s="62" t="s">
        <v>693</v>
      </c>
      <c r="E544" s="8">
        <v>0.7</v>
      </c>
      <c r="F544" s="8">
        <v>0.3</v>
      </c>
      <c r="G544" s="16">
        <v>26.6</v>
      </c>
      <c r="H544" s="14">
        <v>0.3</v>
      </c>
      <c r="I544" s="16">
        <v>26.3</v>
      </c>
      <c r="J544" s="8" t="s">
        <v>136</v>
      </c>
      <c r="K544" s="8"/>
    </row>
    <row r="545" spans="1:11">
      <c r="A545" s="8">
        <v>519</v>
      </c>
      <c r="B545" s="30"/>
      <c r="C545" s="26" t="s">
        <v>114</v>
      </c>
      <c r="D545" s="62" t="s">
        <v>680</v>
      </c>
      <c r="E545" s="8">
        <v>0.576</v>
      </c>
      <c r="F545" s="8">
        <v>0.576</v>
      </c>
      <c r="G545" s="16">
        <v>254.3</v>
      </c>
      <c r="H545" s="14">
        <v>1.3</v>
      </c>
      <c r="I545" s="16">
        <v>253</v>
      </c>
      <c r="J545" s="8" t="s">
        <v>136</v>
      </c>
      <c r="K545" s="8"/>
    </row>
    <row r="546" spans="1:11">
      <c r="A546" s="8">
        <v>520</v>
      </c>
      <c r="B546" s="30"/>
      <c r="C546" s="26" t="s">
        <v>114</v>
      </c>
      <c r="D546" s="62" t="s">
        <v>694</v>
      </c>
      <c r="E546" s="8">
        <v>0.734</v>
      </c>
      <c r="F546" s="8">
        <v>0.734</v>
      </c>
      <c r="G546" s="16">
        <v>176.75</v>
      </c>
      <c r="H546" s="14">
        <v>1.1</v>
      </c>
      <c r="I546" s="16">
        <v>175.65</v>
      </c>
      <c r="J546" s="8" t="s">
        <v>136</v>
      </c>
      <c r="K546" s="8"/>
    </row>
    <row r="547" spans="1:11">
      <c r="A547" s="8">
        <v>521</v>
      </c>
      <c r="B547" s="39"/>
      <c r="C547" s="26" t="s">
        <v>114</v>
      </c>
      <c r="D547" s="62" t="s">
        <v>695</v>
      </c>
      <c r="E547" s="8">
        <v>0.8</v>
      </c>
      <c r="F547" s="8">
        <v>0.8</v>
      </c>
      <c r="G547" s="16">
        <v>30.4</v>
      </c>
      <c r="H547" s="14">
        <v>0.8</v>
      </c>
      <c r="I547" s="16">
        <v>29.6</v>
      </c>
      <c r="J547" s="8" t="s">
        <v>136</v>
      </c>
      <c r="K547" s="8"/>
    </row>
    <row r="548" spans="1:11">
      <c r="A548" s="8"/>
      <c r="B548" s="30" t="s">
        <v>696</v>
      </c>
      <c r="C548" s="31" t="s">
        <v>697</v>
      </c>
      <c r="D548" s="66"/>
      <c r="E548" s="113"/>
      <c r="F548" s="113"/>
      <c r="G548" s="72"/>
      <c r="H548" s="35">
        <f>SUM(H549:H552)</f>
        <v>10.4</v>
      </c>
      <c r="I548" s="16"/>
      <c r="J548" s="8"/>
      <c r="K548" s="8"/>
    </row>
    <row r="549" ht="21.6" spans="1:11">
      <c r="A549" s="8">
        <v>522</v>
      </c>
      <c r="B549" s="30"/>
      <c r="C549" s="26" t="s">
        <v>696</v>
      </c>
      <c r="D549" s="26" t="s">
        <v>698</v>
      </c>
      <c r="E549" s="36">
        <v>1.7</v>
      </c>
      <c r="F549" s="26">
        <v>1.7</v>
      </c>
      <c r="G549" s="90">
        <v>24.2</v>
      </c>
      <c r="H549" s="14">
        <v>7.7</v>
      </c>
      <c r="I549" s="16">
        <v>16.5</v>
      </c>
      <c r="J549" s="8" t="s">
        <v>136</v>
      </c>
      <c r="K549" s="8"/>
    </row>
    <row r="550" ht="21.6" spans="1:11">
      <c r="A550" s="8">
        <v>523</v>
      </c>
      <c r="B550" s="30"/>
      <c r="C550" s="26" t="s">
        <v>696</v>
      </c>
      <c r="D550" s="26" t="s">
        <v>699</v>
      </c>
      <c r="E550" s="8">
        <v>4</v>
      </c>
      <c r="F550" s="8">
        <v>4</v>
      </c>
      <c r="G550" s="16">
        <v>17.4</v>
      </c>
      <c r="H550" s="14">
        <v>0.8</v>
      </c>
      <c r="I550" s="16">
        <v>16.6</v>
      </c>
      <c r="J550" s="8" t="s">
        <v>136</v>
      </c>
      <c r="K550" s="8"/>
    </row>
    <row r="551" ht="21.6" spans="1:11">
      <c r="A551" s="8">
        <v>524</v>
      </c>
      <c r="B551" s="30"/>
      <c r="C551" s="26" t="s">
        <v>696</v>
      </c>
      <c r="D551" s="26" t="s">
        <v>700</v>
      </c>
      <c r="E551" s="8">
        <v>0.585</v>
      </c>
      <c r="F551" s="8">
        <v>0.585</v>
      </c>
      <c r="G551" s="16">
        <v>8.1</v>
      </c>
      <c r="H551" s="14">
        <v>1.4</v>
      </c>
      <c r="I551" s="16">
        <v>6.7</v>
      </c>
      <c r="J551" s="8" t="s">
        <v>136</v>
      </c>
      <c r="K551" s="8"/>
    </row>
    <row r="552" ht="21.6" spans="1:11">
      <c r="A552" s="8">
        <v>525</v>
      </c>
      <c r="B552" s="39"/>
      <c r="C552" s="26" t="s">
        <v>696</v>
      </c>
      <c r="D552" s="26" t="s">
        <v>701</v>
      </c>
      <c r="E552" s="8">
        <v>1.278</v>
      </c>
      <c r="F552" s="8">
        <v>0.5</v>
      </c>
      <c r="G552" s="16">
        <v>19.7</v>
      </c>
      <c r="H552" s="14">
        <v>0.5</v>
      </c>
      <c r="I552" s="16">
        <v>19.2</v>
      </c>
      <c r="J552" s="8" t="s">
        <v>136</v>
      </c>
      <c r="K552" s="8"/>
    </row>
    <row r="553" spans="1:11">
      <c r="A553" s="8"/>
      <c r="B553" s="114" t="s">
        <v>117</v>
      </c>
      <c r="C553" s="31" t="s">
        <v>702</v>
      </c>
      <c r="D553" s="31"/>
      <c r="E553" s="113"/>
      <c r="F553" s="113"/>
      <c r="G553" s="72"/>
      <c r="H553" s="35">
        <f>SUM(H554:H557)</f>
        <v>42.5</v>
      </c>
      <c r="I553" s="16"/>
      <c r="J553" s="8"/>
      <c r="K553" s="8"/>
    </row>
    <row r="554" ht="21.6" spans="1:11">
      <c r="A554" s="8">
        <v>526</v>
      </c>
      <c r="B554" s="60"/>
      <c r="C554" s="62" t="s">
        <v>703</v>
      </c>
      <c r="D554" s="26" t="s">
        <v>704</v>
      </c>
      <c r="E554" s="28">
        <v>5.25</v>
      </c>
      <c r="F554" s="62">
        <v>3</v>
      </c>
      <c r="G554" s="63">
        <v>19</v>
      </c>
      <c r="H554" s="14">
        <v>0.1</v>
      </c>
      <c r="I554" s="16">
        <v>18.9</v>
      </c>
      <c r="J554" s="8" t="s">
        <v>136</v>
      </c>
      <c r="K554" s="8"/>
    </row>
    <row r="555" ht="21.6" spans="1:11">
      <c r="A555" s="8">
        <v>527</v>
      </c>
      <c r="B555" s="60"/>
      <c r="C555" s="62" t="s">
        <v>703</v>
      </c>
      <c r="D555" s="26" t="s">
        <v>705</v>
      </c>
      <c r="E555" s="28">
        <v>7.8</v>
      </c>
      <c r="F555" s="62">
        <v>6</v>
      </c>
      <c r="G555" s="63">
        <v>46</v>
      </c>
      <c r="H555" s="14">
        <v>0.1</v>
      </c>
      <c r="I555" s="16">
        <v>45.9</v>
      </c>
      <c r="J555" s="8" t="s">
        <v>136</v>
      </c>
      <c r="K555" s="8"/>
    </row>
    <row r="556" ht="21.6" spans="1:11">
      <c r="A556" s="8">
        <v>528</v>
      </c>
      <c r="B556" s="60"/>
      <c r="C556" s="62" t="s">
        <v>703</v>
      </c>
      <c r="D556" s="26" t="s">
        <v>706</v>
      </c>
      <c r="E556" s="28">
        <v>27.7</v>
      </c>
      <c r="F556" s="62">
        <v>8.5</v>
      </c>
      <c r="G556" s="63">
        <v>149.9</v>
      </c>
      <c r="H556" s="14">
        <v>34.5</v>
      </c>
      <c r="I556" s="16">
        <v>115.4</v>
      </c>
      <c r="J556" s="8" t="s">
        <v>136</v>
      </c>
      <c r="K556" s="8"/>
    </row>
    <row r="557" ht="21.6" spans="1:11">
      <c r="A557" s="8">
        <v>529</v>
      </c>
      <c r="B557" s="64"/>
      <c r="C557" s="62" t="s">
        <v>703</v>
      </c>
      <c r="D557" s="26" t="s">
        <v>707</v>
      </c>
      <c r="E557" s="28">
        <v>1.8</v>
      </c>
      <c r="F557" s="62">
        <v>1.8</v>
      </c>
      <c r="G557" s="63">
        <v>35.5</v>
      </c>
      <c r="H557" s="14">
        <v>7.8</v>
      </c>
      <c r="I557" s="16">
        <v>27.7</v>
      </c>
      <c r="J557" s="8" t="s">
        <v>136</v>
      </c>
      <c r="K557" s="8"/>
    </row>
  </sheetData>
  <mergeCells count="32">
    <mergeCell ref="A2:K2"/>
    <mergeCell ref="A3:A4"/>
    <mergeCell ref="B3:B4"/>
    <mergeCell ref="B6:B160"/>
    <mergeCell ref="B161:B178"/>
    <mergeCell ref="B179:B195"/>
    <mergeCell ref="B196:B200"/>
    <mergeCell ref="B201:B202"/>
    <mergeCell ref="B203:B213"/>
    <mergeCell ref="B214:B232"/>
    <mergeCell ref="B233:B238"/>
    <mergeCell ref="B239:B251"/>
    <mergeCell ref="B252:B276"/>
    <mergeCell ref="B277:B318"/>
    <mergeCell ref="B332:B354"/>
    <mergeCell ref="B355:B358"/>
    <mergeCell ref="B359:B368"/>
    <mergeCell ref="B369:B400"/>
    <mergeCell ref="B401:B412"/>
    <mergeCell ref="B413:B487"/>
    <mergeCell ref="B488:B500"/>
    <mergeCell ref="B501:B509"/>
    <mergeCell ref="B510:B513"/>
    <mergeCell ref="B514:B547"/>
    <mergeCell ref="B548:B552"/>
    <mergeCell ref="B553:B557"/>
    <mergeCell ref="C3:C4"/>
    <mergeCell ref="D3:D4"/>
    <mergeCell ref="E3:E4"/>
    <mergeCell ref="F3:F4"/>
    <mergeCell ref="J3:J4"/>
    <mergeCell ref="K3:K4"/>
  </mergeCells>
  <pageMargins left="0.751388888888889" right="0.751388888888889" top="1" bottom="1" header="0.511805555555556" footer="0.511805555555556"/>
  <pageSetup paperSize="9" scale="79" orientation="portrait" horizontalDpi="600"/>
  <headerFooter>
    <oddFooter>&amp;C第 &amp;P 页，共 &amp;N 页</oddFooter>
  </headerFooter>
  <rowBreaks count="24" manualBreakCount="24">
    <brk id="4" max="16383" man="1"/>
    <brk id="5" max="16383" man="1"/>
    <brk id="160" max="16383" man="1"/>
    <brk id="178" max="16383" man="1"/>
    <brk id="195" max="16383" man="1"/>
    <brk id="200" max="16383" man="1"/>
    <brk id="202" max="16383" man="1"/>
    <brk id="213" max="16383" man="1"/>
    <brk id="232" max="16383" man="1"/>
    <brk id="238" max="16383" man="1"/>
    <brk id="251" max="16383" man="1"/>
    <brk id="276" max="16383" man="1"/>
    <brk id="331" max="16383" man="1"/>
    <brk id="354" max="16383" man="1"/>
    <brk id="358" max="16383" man="1"/>
    <brk id="368" max="16383" man="1"/>
    <brk id="400" max="16383" man="1"/>
    <brk id="412" max="16383" man="1"/>
    <brk id="487" max="16383" man="1"/>
    <brk id="500" max="16383" man="1"/>
    <brk id="509" max="16383" man="1"/>
    <brk id="513" max="16383" man="1"/>
    <brk id="547" max="16383" man="1"/>
    <brk id="5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附表1</vt:lpstr>
      <vt:lpstr>附表2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宫平</dc:creator>
  <dcterms:created xsi:type="dcterms:W3CDTF">2019-07-31T08:25:00Z</dcterms:created>
  <dcterms:modified xsi:type="dcterms:W3CDTF">2019-10-23T01:31:25Z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