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665" activeTab="1"/>
  </bookViews>
  <sheets>
    <sheet name="Sheet1" sheetId="1" r:id="rId1"/>
    <sheet name="Sheet2" sheetId="2" r:id="rId2"/>
  </sheets>
  <definedNames>
    <definedName name="_xlnm.Print_Titles" localSheetId="1">Sheet2!$2:$4</definedName>
    <definedName name="_xlnm.Print_Titles" localSheetId="0">Sheet1!$1:$4</definedName>
  </definedNames>
  <calcPr calcId="144525" concurrentCalc="0"/>
</workbook>
</file>

<file path=xl/sharedStrings.xml><?xml version="1.0" encoding="utf-8"?>
<sst xmlns="http://schemas.openxmlformats.org/spreadsheetml/2006/main" count="149">
  <si>
    <t>附件1：</t>
  </si>
  <si>
    <t>2019年污染防治和环境整治专项资金市县预算表</t>
  </si>
  <si>
    <t>单位：万元</t>
  </si>
  <si>
    <t>序号</t>
  </si>
  <si>
    <t>市县</t>
  </si>
  <si>
    <t>小计</t>
  </si>
  <si>
    <t>水污染防治资金</t>
  </si>
  <si>
    <t>大气污染防治资金</t>
  </si>
  <si>
    <t>自然生态保护资金</t>
  </si>
  <si>
    <t>水环境质量自动监测站站房建设资金</t>
  </si>
  <si>
    <t>备注</t>
  </si>
  <si>
    <t>合计</t>
  </si>
  <si>
    <t>长春市</t>
  </si>
  <si>
    <t>自然生态保护资金双阳区40万元，净月区35万元九台区20万元。水环境质量自动监测站站房建设资金九台434万元，长春新区119万元，双阳128万元，净月216万元。</t>
  </si>
  <si>
    <t>德惠市</t>
  </si>
  <si>
    <t>农安县</t>
  </si>
  <si>
    <t>榆树市</t>
  </si>
  <si>
    <t>吉林市</t>
  </si>
  <si>
    <t>自然生态保护资金昌邑区5万元。</t>
  </si>
  <si>
    <t>磐石市</t>
  </si>
  <si>
    <t>桦甸市</t>
  </si>
  <si>
    <t>永吉县</t>
  </si>
  <si>
    <t>四平市</t>
  </si>
  <si>
    <t>伊通县</t>
  </si>
  <si>
    <t>双辽市</t>
  </si>
  <si>
    <t xml:space="preserve">  公主岭市 </t>
  </si>
  <si>
    <t xml:space="preserve">辽源市 </t>
  </si>
  <si>
    <t>东丰县</t>
  </si>
  <si>
    <t>东辽县</t>
  </si>
  <si>
    <t xml:space="preserve">通化市 </t>
  </si>
  <si>
    <t xml:space="preserve">辉南县 </t>
  </si>
  <si>
    <t>集安市</t>
  </si>
  <si>
    <t>柳河县</t>
  </si>
  <si>
    <t xml:space="preserve">梅河口市 </t>
  </si>
  <si>
    <t xml:space="preserve">白山市 </t>
  </si>
  <si>
    <t>江源区</t>
  </si>
  <si>
    <t xml:space="preserve">抚松县 </t>
  </si>
  <si>
    <t>临江市</t>
  </si>
  <si>
    <t>靖宇县</t>
  </si>
  <si>
    <t>长白县</t>
  </si>
  <si>
    <t xml:space="preserve">白城市 </t>
  </si>
  <si>
    <t>通榆县</t>
  </si>
  <si>
    <t xml:space="preserve">松原市 </t>
  </si>
  <si>
    <t>扶余县</t>
  </si>
  <si>
    <t>前郭县</t>
  </si>
  <si>
    <t>长白山管委会</t>
  </si>
  <si>
    <t>延边州小计</t>
  </si>
  <si>
    <t>延边州本级</t>
  </si>
  <si>
    <t>延吉市</t>
  </si>
  <si>
    <t>汪清县</t>
  </si>
  <si>
    <t>龙井市</t>
  </si>
  <si>
    <t>图们市</t>
  </si>
  <si>
    <t>和龙市</t>
  </si>
  <si>
    <t>安图县</t>
  </si>
  <si>
    <t>珲春市</t>
  </si>
  <si>
    <t>敦化市</t>
  </si>
  <si>
    <t>附件2：</t>
  </si>
  <si>
    <t>2019年污染防治和环境整治专项资金省直预算表</t>
  </si>
  <si>
    <t>项目单位</t>
  </si>
  <si>
    <t>项目名称</t>
  </si>
  <si>
    <t>金额</t>
  </si>
  <si>
    <t>支出分类科目</t>
  </si>
  <si>
    <t>政府预算支出经济分类科目</t>
  </si>
  <si>
    <t>部门预算支出经济分类科目</t>
  </si>
  <si>
    <t>一</t>
  </si>
  <si>
    <t>省科技厅小计</t>
  </si>
  <si>
    <t>吉林省环境科学研究院</t>
  </si>
  <si>
    <t>2110399其他污染防治支出</t>
  </si>
  <si>
    <t>50502商品和服务支出</t>
  </si>
  <si>
    <t>30299其他商品和服务支出</t>
  </si>
  <si>
    <t>查干湖氟化物本底研究</t>
  </si>
  <si>
    <t>科研项目</t>
  </si>
  <si>
    <t>吉林省饮马河流域水污染物排放标准研究</t>
  </si>
  <si>
    <t>《吉林省“十四五”生态环境保护规划》前期研究</t>
  </si>
  <si>
    <t>吉林省生态保护红线区域生态补偿机制和实现途径研究</t>
  </si>
  <si>
    <t>吉林省废弃物处理领域甲烷排放控制途径研究</t>
  </si>
  <si>
    <t>吉林省林业科学研究院</t>
  </si>
  <si>
    <t>吉林省林业领域碳中和有效途径研究</t>
  </si>
  <si>
    <t>二</t>
  </si>
  <si>
    <t>省生态环境厅小计</t>
  </si>
  <si>
    <t>吉林生态环境厅（本级）</t>
  </si>
  <si>
    <t>50205委托业务费</t>
  </si>
  <si>
    <t>30227委托业务费</t>
  </si>
  <si>
    <t>应对气候变化经费</t>
  </si>
  <si>
    <t>吉林省环境信息中心</t>
  </si>
  <si>
    <t>应急指挥中心设备升级改造</t>
  </si>
  <si>
    <t>应急指挥功能升级</t>
  </si>
  <si>
    <t>网络及安全能力建设</t>
  </si>
  <si>
    <t>吉林省环境监测监管现有数据信息资源整合技术路线的研究</t>
  </si>
  <si>
    <t>吉林省环境应急指挥中心</t>
  </si>
  <si>
    <t>污染源自动监控设备升级</t>
  </si>
  <si>
    <t>吉林省辐射环境监督站</t>
  </si>
  <si>
    <t>辐射实验室设备采购</t>
  </si>
  <si>
    <t>三</t>
  </si>
  <si>
    <t>省教育厅小计</t>
  </si>
  <si>
    <t>长春工程学院</t>
  </si>
  <si>
    <t>农村生活污水处理设施水污染物排放标准的研究</t>
  </si>
  <si>
    <t>吉林农业大学</t>
  </si>
  <si>
    <t>基于清洁能源的粮食烘干技术的示范研究</t>
  </si>
  <si>
    <t>吉林工商学院</t>
  </si>
  <si>
    <t>吉林化工学院</t>
  </si>
  <si>
    <t>互联网+“环保管家”新模式在吉林省的示范研究与实践</t>
  </si>
  <si>
    <t>吉林建筑大学</t>
  </si>
  <si>
    <t>吉林省合流制污水处理设施雨天排放标准的研究</t>
  </si>
  <si>
    <t>四</t>
  </si>
  <si>
    <t>省工信厅小计</t>
  </si>
  <si>
    <t>吉林省节能监察中心</t>
  </si>
  <si>
    <t>50299其他商品和服务支出</t>
  </si>
  <si>
    <t>吉林省温室气体直报平台功能拓展研究</t>
  </si>
  <si>
    <t>五</t>
  </si>
  <si>
    <t>省发展改革委</t>
  </si>
  <si>
    <t>吉林省发展和改革委员会经济研究所</t>
  </si>
  <si>
    <t>吉林省生态环保产业发展战略研究</t>
  </si>
  <si>
    <t>六</t>
  </si>
  <si>
    <t>其他小计</t>
  </si>
  <si>
    <t>吉林省环境工程评估中心</t>
  </si>
  <si>
    <t>吉林省排污许可证后监管体系研究</t>
  </si>
  <si>
    <t>东北师范大学</t>
  </si>
  <si>
    <t>单位名称：东北师范大学       开户行：中国银行自由大路支行                  
账号：160401404399</t>
  </si>
  <si>
    <t>城市垃圾填埋场渗滤液引起的土壤镉污染场地生物修复技术应用研究</t>
  </si>
  <si>
    <t>吉林省正源环保科技有限公司</t>
  </si>
  <si>
    <t>50799其他对企业补助</t>
  </si>
  <si>
    <t>31299其他对企业补助</t>
  </si>
  <si>
    <t>单位名称：吉林省正源环保科技有限公司                   
开户行：交通银行长春净月支行                    
账号：221000623010330000320</t>
  </si>
  <si>
    <t>吉林省县级区域秸秆限烧区有计划焚烧科学管控研究</t>
  </si>
  <si>
    <t>吉林省中实检测有限公司</t>
  </si>
  <si>
    <t>单位名称：吉林省中实检测有限公司                       
开户行：中国建设银行长春城建支行                       
账号：22001440100055019495</t>
  </si>
  <si>
    <t>吉林大学</t>
  </si>
  <si>
    <t>单位名称：吉林大学         
开户行：中国银行前进大街支行                       账号：160402501175</t>
  </si>
  <si>
    <t>吉林省城市水体水质标准及监测评估方法的研究</t>
  </si>
  <si>
    <t xml:space="preserve">吉林省中部城市环境空气中颗粒物和臭氧协同控制方法研究 </t>
  </si>
  <si>
    <t>秸秆露天焚烧对大气环境容量的影响研究</t>
  </si>
  <si>
    <t>农业土壤重金属污染的钝化修复方法研究</t>
  </si>
  <si>
    <t>吉林省工业领域碳排放特征分析及减排路径研究</t>
  </si>
  <si>
    <t>长光卫星技术有限公司</t>
  </si>
  <si>
    <t>单位名称：长光卫星技术有限公司                        开户行：吉林九台农商行宽府路支行                      
账号：0710448011015200010208</t>
  </si>
  <si>
    <t>卫星遥感技术在生态环境管理领域应用的研究</t>
  </si>
  <si>
    <t>中国科学院东北地理与农业生态研究所</t>
  </si>
  <si>
    <t>单位名称：中国科学院东北地理与农业生态研究所              开户行：中国工商银行新区支行 账号：4200223109000046620</t>
  </si>
  <si>
    <t>吉林省粮食主产区农业适应气候变化方案研究</t>
  </si>
  <si>
    <t>吉林省金融控股集团</t>
  </si>
  <si>
    <t>单位名称：吉林省金融控股集团股份有限公司                  开户行：建设银行长春经济开发区支行                        账号：22001380300055031243</t>
  </si>
  <si>
    <t>吉林省应对气候变化投融资方案研究</t>
  </si>
  <si>
    <t>吉林原创城市规划设计有限公司</t>
  </si>
  <si>
    <t>单位名称：吉林原创城市规划设计有限公司               
开户行：兴业银行股份有限公司长春净月支行                     账号：581170100100017843</t>
  </si>
  <si>
    <t>吉林省应对气候变化“十四五”规划基本思路研究</t>
  </si>
  <si>
    <t>吉林省中实环保工程开发有限公司</t>
  </si>
  <si>
    <t>单位名称：吉林省中实环保工程开发有限公司               
开户行：中国工商银行股份有限公司长春市临河街支行                       账号：4200224609200045025</t>
  </si>
  <si>
    <t>吉林省典型区域突发环境事件风险评估机制研究</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</si>
</sst>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b/>
      <sz val="11"/>
      <color theme="1"/>
      <name val="宋体"/>
      <charset val="134"/>
      <scheme val="minor"/>
    </font>
    <font>
      <sz val="18"/>
      <color theme="1"/>
      <name val="方正小标宋简体"/>
      <charset val="134"/>
    </font>
    <font>
      <sz val="11"/>
      <color rgb="FF000000"/>
      <name val="宋体"/>
      <charset val="134"/>
      <scheme val="minor"/>
    </font>
    <font>
      <b/>
      <sz val="11"/>
      <color rgb="FF000000"/>
      <name val="宋体"/>
      <charset val="134"/>
      <scheme val="minor"/>
    </font>
    <font>
      <b/>
      <sz val="11"/>
      <color rgb="FF000000"/>
      <name val="仿宋_GB2312"/>
      <charset val="134"/>
    </font>
    <font>
      <sz val="11"/>
      <color rgb="FF000000"/>
      <name val="仿宋_GB2312"/>
      <charset val="134"/>
    </font>
    <font>
      <sz val="10.5"/>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8"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10" fillId="0" borderId="6" applyNumberFormat="0" applyFill="0" applyAlignment="0" applyProtection="0">
      <alignment vertical="center"/>
    </xf>
    <xf numFmtId="0" fontId="16" fillId="27" borderId="0" applyNumberFormat="0" applyBorder="0" applyAlignment="0" applyProtection="0">
      <alignment vertical="center"/>
    </xf>
    <xf numFmtId="0" fontId="13" fillId="0" borderId="10" applyNumberFormat="0" applyFill="0" applyAlignment="0" applyProtection="0">
      <alignment vertical="center"/>
    </xf>
    <xf numFmtId="0" fontId="16" fillId="20" borderId="0" applyNumberFormat="0" applyBorder="0" applyAlignment="0" applyProtection="0">
      <alignment vertical="center"/>
    </xf>
    <xf numFmtId="0" fontId="17" fillId="13" borderId="7" applyNumberFormat="0" applyAlignment="0" applyProtection="0">
      <alignment vertical="center"/>
    </xf>
    <xf numFmtId="0" fontId="24" fillId="13" borderId="11" applyNumberFormat="0" applyAlignment="0" applyProtection="0">
      <alignment vertical="center"/>
    </xf>
    <xf numFmtId="0" fontId="9" fillId="4" borderId="5" applyNumberFormat="0" applyAlignment="0" applyProtection="0">
      <alignment vertical="center"/>
    </xf>
    <xf numFmtId="0" fontId="8"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12" applyNumberFormat="0" applyFill="0" applyAlignment="0" applyProtection="0">
      <alignment vertical="center"/>
    </xf>
    <xf numFmtId="0" fontId="19" fillId="0" borderId="9"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8" fillId="24" borderId="0" applyNumberFormat="0" applyBorder="0" applyAlignment="0" applyProtection="0">
      <alignment vertical="center"/>
    </xf>
    <xf numFmtId="0" fontId="16" fillId="12"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8" fillId="6" borderId="0" applyNumberFormat="0" applyBorder="0" applyAlignment="0" applyProtection="0">
      <alignment vertical="center"/>
    </xf>
    <xf numFmtId="0" fontId="16" fillId="18" borderId="0" applyNumberFormat="0" applyBorder="0" applyAlignment="0" applyProtection="0">
      <alignment vertical="center"/>
    </xf>
    <xf numFmtId="0" fontId="27" fillId="0" borderId="0"/>
  </cellStyleXfs>
  <cellXfs count="4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 fillId="0" borderId="0" xfId="0" applyFont="1" applyAlignment="1">
      <alignment horizontal="center" vertical="center"/>
    </xf>
    <xf numFmtId="0" fontId="0" fillId="0" borderId="0" xfId="0"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1" xfId="0" applyFont="1" applyBorder="1" applyAlignment="1">
      <alignment horizontal="right" vertical="center"/>
    </xf>
    <xf numFmtId="0" fontId="1" fillId="0" borderId="1" xfId="0" applyFont="1" applyBorder="1">
      <alignment vertical="center"/>
    </xf>
    <xf numFmtId="0" fontId="0" fillId="0" borderId="1" xfId="0" applyBorder="1">
      <alignment vertical="center"/>
    </xf>
    <xf numFmtId="0" fontId="0"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right"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xf>
    <xf numFmtId="0" fontId="4" fillId="0" borderId="1"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Fill="1" applyBorder="1" applyAlignment="1">
      <alignment horizontal="right" vertical="center" wrapText="1"/>
    </xf>
    <xf numFmtId="0" fontId="0" fillId="0" borderId="0" xfId="0" applyFont="1" applyAlignment="1">
      <alignment horizontal="right" vertical="center"/>
    </xf>
    <xf numFmtId="0" fontId="4" fillId="0" borderId="1" xfId="0" applyFont="1" applyFill="1" applyBorder="1" applyAlignment="1">
      <alignment horizontal="center" vertical="center" wrapText="1"/>
    </xf>
    <xf numFmtId="0" fontId="0" fillId="0" borderId="1" xfId="0" applyBorder="1" applyAlignment="1">
      <alignment vertical="center" wrapText="1"/>
    </xf>
    <xf numFmtId="0" fontId="6" fillId="0"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right" vertical="center"/>
    </xf>
    <xf numFmtId="0" fontId="0" fillId="0" borderId="0" xfId="0" applyFont="1" applyAlignment="1">
      <alignment horizontal="center" vertical="center" wrapText="1"/>
    </xf>
    <xf numFmtId="0" fontId="6" fillId="0" borderId="0" xfId="0" applyFont="1" applyFill="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right"/>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7"/>
  <sheetViews>
    <sheetView view="pageBreakPreview" zoomScaleNormal="100" zoomScaleSheetLayoutView="100" workbookViewId="0">
      <selection activeCell="H11" sqref="H11"/>
    </sheetView>
  </sheetViews>
  <sheetFormatPr defaultColWidth="9" defaultRowHeight="13.5" outlineLevelCol="7"/>
  <cols>
    <col min="1" max="1" width="7.375" customWidth="1"/>
    <col min="2" max="3" width="12.625" customWidth="1"/>
    <col min="4" max="7" width="18.125" style="7" customWidth="1"/>
    <col min="8" max="8" width="33.625" customWidth="1"/>
  </cols>
  <sheetData>
    <row r="1" spans="1:2">
      <c r="A1" s="6" t="s">
        <v>0</v>
      </c>
      <c r="B1" s="6"/>
    </row>
    <row r="2" ht="27" customHeight="1" spans="1:8">
      <c r="A2" s="8" t="s">
        <v>1</v>
      </c>
      <c r="B2" s="8"/>
      <c r="C2" s="8"/>
      <c r="D2" s="41"/>
      <c r="E2" s="41"/>
      <c r="F2" s="41"/>
      <c r="G2" s="41"/>
      <c r="H2" s="8"/>
    </row>
    <row r="3" ht="20" customHeight="1" spans="8:8">
      <c r="H3" s="42" t="s">
        <v>2</v>
      </c>
    </row>
    <row r="4" ht="68" customHeight="1" spans="1:8">
      <c r="A4" s="10" t="s">
        <v>3</v>
      </c>
      <c r="B4" s="10" t="s">
        <v>4</v>
      </c>
      <c r="C4" s="10" t="s">
        <v>5</v>
      </c>
      <c r="D4" s="11" t="s">
        <v>6</v>
      </c>
      <c r="E4" s="11" t="s">
        <v>7</v>
      </c>
      <c r="F4" s="11" t="s">
        <v>8</v>
      </c>
      <c r="G4" s="11" t="s">
        <v>9</v>
      </c>
      <c r="H4" s="10" t="s">
        <v>10</v>
      </c>
    </row>
    <row r="5" s="2" customFormat="1" ht="20" customHeight="1" spans="1:8">
      <c r="A5" s="43" t="s">
        <v>11</v>
      </c>
      <c r="B5" s="44"/>
      <c r="C5" s="11">
        <f t="shared" ref="C5:G5" si="0">SUM(C6:C38)</f>
        <v>23322</v>
      </c>
      <c r="D5" s="11">
        <f t="shared" si="0"/>
        <v>8600</v>
      </c>
      <c r="E5" s="11">
        <f t="shared" si="0"/>
        <v>5000</v>
      </c>
      <c r="F5" s="11">
        <f t="shared" si="0"/>
        <v>1050</v>
      </c>
      <c r="G5" s="11">
        <f t="shared" si="0"/>
        <v>8672</v>
      </c>
      <c r="H5" s="10"/>
    </row>
    <row r="6" ht="73" customHeight="1" spans="1:8">
      <c r="A6" s="45">
        <v>1</v>
      </c>
      <c r="B6" s="45" t="s">
        <v>12</v>
      </c>
      <c r="C6" s="17">
        <f t="shared" ref="C6:C14" si="1">SUM(D6:G6)</f>
        <v>1881</v>
      </c>
      <c r="D6" s="33"/>
      <c r="E6" s="33">
        <v>788</v>
      </c>
      <c r="F6" s="33">
        <v>95</v>
      </c>
      <c r="G6" s="33">
        <v>998</v>
      </c>
      <c r="H6" s="46" t="s">
        <v>13</v>
      </c>
    </row>
    <row r="7" ht="17" customHeight="1" spans="1:8">
      <c r="A7" s="45">
        <v>2</v>
      </c>
      <c r="B7" s="45" t="s">
        <v>14</v>
      </c>
      <c r="C7" s="17">
        <f t="shared" si="1"/>
        <v>135</v>
      </c>
      <c r="D7" s="33"/>
      <c r="E7" s="33"/>
      <c r="F7" s="33">
        <v>20</v>
      </c>
      <c r="G7" s="33">
        <v>115</v>
      </c>
      <c r="H7" s="46"/>
    </row>
    <row r="8" ht="17" customHeight="1" spans="1:8">
      <c r="A8" s="45">
        <v>3</v>
      </c>
      <c r="B8" s="45" t="s">
        <v>15</v>
      </c>
      <c r="C8" s="17">
        <f t="shared" si="1"/>
        <v>606</v>
      </c>
      <c r="D8" s="33"/>
      <c r="E8" s="33"/>
      <c r="F8" s="33">
        <v>15</v>
      </c>
      <c r="G8" s="33">
        <v>591</v>
      </c>
      <c r="H8" s="46"/>
    </row>
    <row r="9" ht="17" customHeight="1" spans="1:8">
      <c r="A9" s="45">
        <v>4</v>
      </c>
      <c r="B9" s="45" t="s">
        <v>16</v>
      </c>
      <c r="C9" s="17">
        <f t="shared" si="1"/>
        <v>1126</v>
      </c>
      <c r="D9" s="33">
        <v>850</v>
      </c>
      <c r="E9" s="33"/>
      <c r="F9" s="33">
        <v>20</v>
      </c>
      <c r="G9" s="33">
        <v>256</v>
      </c>
      <c r="H9" s="47"/>
    </row>
    <row r="10" ht="22" customHeight="1" spans="1:8">
      <c r="A10" s="45">
        <v>5</v>
      </c>
      <c r="B10" s="45" t="s">
        <v>17</v>
      </c>
      <c r="C10" s="17">
        <f t="shared" si="1"/>
        <v>1891</v>
      </c>
      <c r="D10" s="33">
        <v>850</v>
      </c>
      <c r="E10" s="33">
        <v>562</v>
      </c>
      <c r="F10" s="33">
        <v>5</v>
      </c>
      <c r="G10" s="33">
        <v>474</v>
      </c>
      <c r="H10" s="46" t="s">
        <v>18</v>
      </c>
    </row>
    <row r="11" ht="17" customHeight="1" spans="1:8">
      <c r="A11" s="45">
        <v>6</v>
      </c>
      <c r="B11" s="45" t="s">
        <v>19</v>
      </c>
      <c r="C11" s="17">
        <f t="shared" si="1"/>
        <v>961</v>
      </c>
      <c r="D11" s="33">
        <v>850</v>
      </c>
      <c r="E11" s="33"/>
      <c r="F11" s="33"/>
      <c r="G11" s="33">
        <v>111</v>
      </c>
      <c r="H11" s="45"/>
    </row>
    <row r="12" ht="17" customHeight="1" spans="1:8">
      <c r="A12" s="45">
        <v>7</v>
      </c>
      <c r="B12" s="45" t="s">
        <v>20</v>
      </c>
      <c r="C12" s="17">
        <f t="shared" si="1"/>
        <v>2068</v>
      </c>
      <c r="D12" s="33">
        <v>1500</v>
      </c>
      <c r="E12" s="33"/>
      <c r="F12" s="33"/>
      <c r="G12" s="33">
        <v>568</v>
      </c>
      <c r="H12" s="45"/>
    </row>
    <row r="13" ht="17" customHeight="1" spans="1:8">
      <c r="A13" s="45">
        <v>8</v>
      </c>
      <c r="B13" s="45" t="s">
        <v>21</v>
      </c>
      <c r="C13" s="17">
        <f t="shared" si="1"/>
        <v>124</v>
      </c>
      <c r="D13" s="33"/>
      <c r="E13" s="33"/>
      <c r="F13" s="33"/>
      <c r="G13" s="33">
        <v>124</v>
      </c>
      <c r="H13" s="45"/>
    </row>
    <row r="14" ht="17" customHeight="1" spans="1:8">
      <c r="A14" s="45">
        <v>9</v>
      </c>
      <c r="B14" s="45" t="s">
        <v>22</v>
      </c>
      <c r="C14" s="17">
        <f t="shared" si="1"/>
        <v>686</v>
      </c>
      <c r="D14" s="33"/>
      <c r="E14" s="33">
        <v>447</v>
      </c>
      <c r="F14" s="33"/>
      <c r="G14" s="33">
        <v>239</v>
      </c>
      <c r="H14" s="45"/>
    </row>
    <row r="15" ht="17" customHeight="1" spans="1:8">
      <c r="A15" s="45">
        <v>10</v>
      </c>
      <c r="B15" s="45" t="s">
        <v>23</v>
      </c>
      <c r="C15" s="17">
        <f t="shared" ref="C15:C42" si="2">SUM(D15:G15)</f>
        <v>187</v>
      </c>
      <c r="D15" s="33"/>
      <c r="E15" s="33"/>
      <c r="F15" s="33"/>
      <c r="G15" s="33">
        <v>187</v>
      </c>
      <c r="H15" s="45"/>
    </row>
    <row r="16" ht="17" customHeight="1" spans="1:8">
      <c r="A16" s="45">
        <v>11</v>
      </c>
      <c r="B16" s="45" t="s">
        <v>24</v>
      </c>
      <c r="C16" s="17">
        <f t="shared" si="2"/>
        <v>124</v>
      </c>
      <c r="D16" s="33"/>
      <c r="E16" s="33"/>
      <c r="F16" s="33"/>
      <c r="G16" s="33">
        <v>124</v>
      </c>
      <c r="H16" s="45"/>
    </row>
    <row r="17" ht="17" customHeight="1" spans="1:8">
      <c r="A17" s="45">
        <v>12</v>
      </c>
      <c r="B17" s="45" t="s">
        <v>25</v>
      </c>
      <c r="C17" s="17">
        <f t="shared" si="2"/>
        <v>811</v>
      </c>
      <c r="D17" s="33"/>
      <c r="E17" s="33">
        <v>344</v>
      </c>
      <c r="F17" s="33">
        <v>10</v>
      </c>
      <c r="G17" s="33">
        <v>457</v>
      </c>
      <c r="H17" s="45"/>
    </row>
    <row r="18" ht="17" customHeight="1" spans="1:8">
      <c r="A18" s="45">
        <v>13</v>
      </c>
      <c r="B18" s="45" t="s">
        <v>26</v>
      </c>
      <c r="C18" s="17">
        <f t="shared" si="2"/>
        <v>628</v>
      </c>
      <c r="D18" s="33"/>
      <c r="E18" s="33">
        <v>481</v>
      </c>
      <c r="F18" s="33"/>
      <c r="G18" s="33">
        <v>147</v>
      </c>
      <c r="H18" s="45"/>
    </row>
    <row r="19" ht="17" customHeight="1" spans="1:8">
      <c r="A19" s="45">
        <v>14</v>
      </c>
      <c r="B19" s="45" t="s">
        <v>27</v>
      </c>
      <c r="C19" s="17">
        <f t="shared" si="2"/>
        <v>1003</v>
      </c>
      <c r="D19" s="33">
        <v>850</v>
      </c>
      <c r="E19" s="33"/>
      <c r="F19" s="33"/>
      <c r="G19" s="33">
        <v>153</v>
      </c>
      <c r="H19" s="45"/>
    </row>
    <row r="20" ht="17" customHeight="1" spans="1:8">
      <c r="A20" s="45">
        <v>15</v>
      </c>
      <c r="B20" s="45" t="s">
        <v>28</v>
      </c>
      <c r="C20" s="17">
        <f t="shared" si="2"/>
        <v>10</v>
      </c>
      <c r="D20" s="33"/>
      <c r="E20" s="33"/>
      <c r="F20" s="33">
        <v>10</v>
      </c>
      <c r="G20" s="33"/>
      <c r="H20" s="45"/>
    </row>
    <row r="21" ht="17" customHeight="1" spans="1:8">
      <c r="A21" s="45">
        <v>16</v>
      </c>
      <c r="B21" s="45" t="s">
        <v>29</v>
      </c>
      <c r="C21" s="17">
        <f t="shared" si="2"/>
        <v>1256</v>
      </c>
      <c r="D21" s="33">
        <v>850</v>
      </c>
      <c r="E21" s="33">
        <v>406</v>
      </c>
      <c r="F21" s="33"/>
      <c r="G21" s="33"/>
      <c r="H21" s="45"/>
    </row>
    <row r="22" ht="17" customHeight="1" spans="1:8">
      <c r="A22" s="45">
        <v>17</v>
      </c>
      <c r="B22" s="45" t="s">
        <v>30</v>
      </c>
      <c r="C22" s="17">
        <f t="shared" si="2"/>
        <v>295</v>
      </c>
      <c r="D22" s="33"/>
      <c r="E22" s="33"/>
      <c r="F22" s="33">
        <v>20</v>
      </c>
      <c r="G22" s="33">
        <v>275</v>
      </c>
      <c r="H22" s="45"/>
    </row>
    <row r="23" ht="17" customHeight="1" spans="1:8">
      <c r="A23" s="45">
        <v>18</v>
      </c>
      <c r="B23" s="45" t="s">
        <v>31</v>
      </c>
      <c r="C23" s="17">
        <f t="shared" si="2"/>
        <v>465</v>
      </c>
      <c r="D23" s="33"/>
      <c r="E23" s="33"/>
      <c r="F23" s="33">
        <v>150</v>
      </c>
      <c r="G23" s="33">
        <v>315</v>
      </c>
      <c r="H23" s="45"/>
    </row>
    <row r="24" ht="17" customHeight="1" spans="1:8">
      <c r="A24" s="45">
        <v>19</v>
      </c>
      <c r="B24" s="45" t="s">
        <v>32</v>
      </c>
      <c r="C24" s="17">
        <f t="shared" si="2"/>
        <v>60</v>
      </c>
      <c r="D24" s="33"/>
      <c r="E24" s="33"/>
      <c r="F24" s="33">
        <v>60</v>
      </c>
      <c r="G24" s="33"/>
      <c r="H24" s="45"/>
    </row>
    <row r="25" ht="17" customHeight="1" spans="1:8">
      <c r="A25" s="45">
        <v>20</v>
      </c>
      <c r="B25" s="45" t="s">
        <v>33</v>
      </c>
      <c r="C25" s="17">
        <f t="shared" si="2"/>
        <v>704</v>
      </c>
      <c r="D25" s="33"/>
      <c r="E25" s="33">
        <v>297</v>
      </c>
      <c r="F25" s="33">
        <v>60</v>
      </c>
      <c r="G25" s="33">
        <v>347</v>
      </c>
      <c r="H25" s="45"/>
    </row>
    <row r="26" ht="17" customHeight="1" spans="1:8">
      <c r="A26" s="45">
        <v>21</v>
      </c>
      <c r="B26" s="45" t="s">
        <v>34</v>
      </c>
      <c r="C26" s="17">
        <f t="shared" si="2"/>
        <v>619</v>
      </c>
      <c r="D26" s="33"/>
      <c r="E26" s="33">
        <v>428</v>
      </c>
      <c r="F26" s="33"/>
      <c r="G26" s="33">
        <v>191</v>
      </c>
      <c r="H26" s="20"/>
    </row>
    <row r="27" ht="17" customHeight="1" spans="1:8">
      <c r="A27" s="45">
        <v>22</v>
      </c>
      <c r="B27" s="45" t="s">
        <v>35</v>
      </c>
      <c r="C27" s="17">
        <f t="shared" si="2"/>
        <v>100</v>
      </c>
      <c r="D27" s="33"/>
      <c r="E27" s="33"/>
      <c r="F27" s="33"/>
      <c r="G27" s="33">
        <v>100</v>
      </c>
      <c r="H27" s="20"/>
    </row>
    <row r="28" ht="17" customHeight="1" spans="1:8">
      <c r="A28" s="45">
        <v>23</v>
      </c>
      <c r="B28" s="45" t="s">
        <v>36</v>
      </c>
      <c r="C28" s="17">
        <f t="shared" si="2"/>
        <v>401</v>
      </c>
      <c r="D28" s="33"/>
      <c r="E28" s="33"/>
      <c r="F28" s="33">
        <v>225</v>
      </c>
      <c r="G28" s="33">
        <v>176</v>
      </c>
      <c r="H28" s="17"/>
    </row>
    <row r="29" ht="17" customHeight="1" spans="1:8">
      <c r="A29" s="45">
        <v>24</v>
      </c>
      <c r="B29" s="45" t="s">
        <v>37</v>
      </c>
      <c r="C29" s="17">
        <f t="shared" si="2"/>
        <v>82</v>
      </c>
      <c r="D29" s="33"/>
      <c r="E29" s="33"/>
      <c r="F29" s="33"/>
      <c r="G29" s="33">
        <v>82</v>
      </c>
      <c r="H29" s="17"/>
    </row>
    <row r="30" ht="17" customHeight="1" spans="1:8">
      <c r="A30" s="45">
        <v>25</v>
      </c>
      <c r="B30" s="45" t="s">
        <v>38</v>
      </c>
      <c r="C30" s="17">
        <f t="shared" si="2"/>
        <v>134</v>
      </c>
      <c r="D30" s="33"/>
      <c r="E30" s="33"/>
      <c r="F30" s="33"/>
      <c r="G30" s="33">
        <v>134</v>
      </c>
      <c r="H30" s="17"/>
    </row>
    <row r="31" ht="17" customHeight="1" spans="1:8">
      <c r="A31" s="45">
        <v>26</v>
      </c>
      <c r="B31" s="45" t="s">
        <v>39</v>
      </c>
      <c r="C31" s="17">
        <f t="shared" si="2"/>
        <v>135</v>
      </c>
      <c r="D31" s="33"/>
      <c r="E31" s="33"/>
      <c r="F31" s="33"/>
      <c r="G31" s="33">
        <v>135</v>
      </c>
      <c r="H31" s="17"/>
    </row>
    <row r="32" ht="17" customHeight="1" spans="1:8">
      <c r="A32" s="45">
        <v>27</v>
      </c>
      <c r="B32" s="45" t="s">
        <v>40</v>
      </c>
      <c r="C32" s="17">
        <f t="shared" si="2"/>
        <v>383</v>
      </c>
      <c r="D32" s="33"/>
      <c r="E32" s="33">
        <v>383</v>
      </c>
      <c r="F32" s="33"/>
      <c r="G32" s="33"/>
      <c r="H32" s="17"/>
    </row>
    <row r="33" ht="17" customHeight="1" spans="1:8">
      <c r="A33" s="45">
        <v>28</v>
      </c>
      <c r="B33" s="45" t="s">
        <v>41</v>
      </c>
      <c r="C33" s="17">
        <f t="shared" si="2"/>
        <v>159</v>
      </c>
      <c r="D33" s="33"/>
      <c r="E33" s="33"/>
      <c r="F33" s="33"/>
      <c r="G33" s="33">
        <v>159</v>
      </c>
      <c r="H33" s="17"/>
    </row>
    <row r="34" ht="17" customHeight="1" spans="1:8">
      <c r="A34" s="45">
        <v>29</v>
      </c>
      <c r="B34" s="45" t="s">
        <v>42</v>
      </c>
      <c r="C34" s="17">
        <f t="shared" si="2"/>
        <v>2392</v>
      </c>
      <c r="D34" s="33">
        <v>2000</v>
      </c>
      <c r="E34" s="33">
        <v>354</v>
      </c>
      <c r="F34" s="33"/>
      <c r="G34" s="33">
        <v>38</v>
      </c>
      <c r="H34" s="17"/>
    </row>
    <row r="35" ht="17" customHeight="1" spans="1:8">
      <c r="A35" s="45">
        <v>30</v>
      </c>
      <c r="B35" s="45" t="s">
        <v>43</v>
      </c>
      <c r="C35" s="17">
        <f t="shared" si="2"/>
        <v>96</v>
      </c>
      <c r="D35" s="33"/>
      <c r="E35" s="33"/>
      <c r="F35" s="33"/>
      <c r="G35" s="33">
        <v>96</v>
      </c>
      <c r="H35" s="17"/>
    </row>
    <row r="36" ht="17" customHeight="1" spans="1:8">
      <c r="A36" s="45">
        <v>31</v>
      </c>
      <c r="B36" s="45" t="s">
        <v>44</v>
      </c>
      <c r="C36" s="17">
        <f t="shared" si="2"/>
        <v>300</v>
      </c>
      <c r="D36" s="33"/>
      <c r="E36" s="33"/>
      <c r="F36" s="33">
        <v>300</v>
      </c>
      <c r="G36" s="33"/>
      <c r="H36" s="17"/>
    </row>
    <row r="37" ht="17" customHeight="1" spans="1:8">
      <c r="A37" s="45">
        <v>32</v>
      </c>
      <c r="B37" s="45" t="s">
        <v>45</v>
      </c>
      <c r="C37" s="17">
        <f t="shared" si="2"/>
        <v>379</v>
      </c>
      <c r="D37" s="33"/>
      <c r="E37" s="33">
        <v>212</v>
      </c>
      <c r="F37" s="33"/>
      <c r="G37" s="33">
        <v>167</v>
      </c>
      <c r="H37" s="17"/>
    </row>
    <row r="38" ht="17" customHeight="1" spans="1:8">
      <c r="A38" s="45">
        <v>33</v>
      </c>
      <c r="B38" s="45" t="s">
        <v>46</v>
      </c>
      <c r="C38" s="17">
        <f t="shared" si="2"/>
        <v>3121</v>
      </c>
      <c r="D38" s="17">
        <f t="shared" ref="C38:G38" si="3">SUM(D39:D47)</f>
        <v>850</v>
      </c>
      <c r="E38" s="17">
        <f t="shared" si="3"/>
        <v>298</v>
      </c>
      <c r="F38" s="17">
        <f t="shared" si="3"/>
        <v>60</v>
      </c>
      <c r="G38" s="17">
        <f t="shared" si="3"/>
        <v>1913</v>
      </c>
      <c r="H38" s="17"/>
    </row>
    <row r="39" ht="17" customHeight="1" spans="1:8">
      <c r="A39" s="45"/>
      <c r="B39" s="45" t="s">
        <v>47</v>
      </c>
      <c r="C39" s="17">
        <f t="shared" ref="C39:C46" si="4">SUM(D39:G39)</f>
        <v>298</v>
      </c>
      <c r="D39" s="33"/>
      <c r="E39" s="33">
        <v>298</v>
      </c>
      <c r="F39" s="33"/>
      <c r="G39" s="33"/>
      <c r="H39" s="17"/>
    </row>
    <row r="40" ht="17" customHeight="1" spans="1:8">
      <c r="A40" s="45"/>
      <c r="B40" s="45" t="s">
        <v>48</v>
      </c>
      <c r="C40" s="17">
        <f t="shared" si="4"/>
        <v>1096</v>
      </c>
      <c r="D40" s="33">
        <v>850</v>
      </c>
      <c r="E40" s="33"/>
      <c r="F40" s="33">
        <v>20</v>
      </c>
      <c r="G40" s="33">
        <v>226</v>
      </c>
      <c r="H40" s="17"/>
    </row>
    <row r="41" ht="17" customHeight="1" spans="1:8">
      <c r="A41" s="45"/>
      <c r="B41" s="45" t="s">
        <v>49</v>
      </c>
      <c r="C41" s="17">
        <f t="shared" si="4"/>
        <v>189</v>
      </c>
      <c r="D41" s="33"/>
      <c r="E41" s="33"/>
      <c r="F41" s="33"/>
      <c r="G41" s="33">
        <v>189</v>
      </c>
      <c r="H41" s="17"/>
    </row>
    <row r="42" ht="17" customHeight="1" spans="1:8">
      <c r="A42" s="45"/>
      <c r="B42" s="45" t="s">
        <v>50</v>
      </c>
      <c r="C42" s="17">
        <f t="shared" si="4"/>
        <v>111</v>
      </c>
      <c r="D42" s="33"/>
      <c r="E42" s="33"/>
      <c r="F42" s="33"/>
      <c r="G42" s="33">
        <v>111</v>
      </c>
      <c r="H42" s="17"/>
    </row>
    <row r="43" ht="17" customHeight="1" spans="1:8">
      <c r="A43" s="45"/>
      <c r="B43" s="45" t="s">
        <v>51</v>
      </c>
      <c r="C43" s="17">
        <f t="shared" si="4"/>
        <v>277</v>
      </c>
      <c r="D43" s="33"/>
      <c r="E43" s="33"/>
      <c r="F43" s="33"/>
      <c r="G43" s="33">
        <v>277</v>
      </c>
      <c r="H43" s="17"/>
    </row>
    <row r="44" ht="17" customHeight="1" spans="1:8">
      <c r="A44" s="45"/>
      <c r="B44" s="45" t="s">
        <v>52</v>
      </c>
      <c r="C44" s="17">
        <f t="shared" si="4"/>
        <v>10</v>
      </c>
      <c r="D44" s="33"/>
      <c r="E44" s="33"/>
      <c r="F44" s="33">
        <v>10</v>
      </c>
      <c r="G44" s="33"/>
      <c r="H44" s="17"/>
    </row>
    <row r="45" ht="17" customHeight="1" spans="1:8">
      <c r="A45" s="45"/>
      <c r="B45" s="45" t="s">
        <v>53</v>
      </c>
      <c r="C45" s="17">
        <f t="shared" si="4"/>
        <v>86</v>
      </c>
      <c r="D45" s="33"/>
      <c r="E45" s="33"/>
      <c r="F45" s="33"/>
      <c r="G45" s="33">
        <v>86</v>
      </c>
      <c r="H45" s="17"/>
    </row>
    <row r="46" ht="17" customHeight="1" spans="1:8">
      <c r="A46" s="45"/>
      <c r="B46" s="45" t="s">
        <v>54</v>
      </c>
      <c r="C46" s="17">
        <v>61</v>
      </c>
      <c r="D46" s="33"/>
      <c r="E46" s="33"/>
      <c r="F46" s="33"/>
      <c r="G46" s="33">
        <v>61</v>
      </c>
      <c r="H46" s="17"/>
    </row>
    <row r="47" ht="17" customHeight="1" spans="1:8">
      <c r="A47" s="45"/>
      <c r="B47" s="45" t="s">
        <v>55</v>
      </c>
      <c r="C47" s="17">
        <f>SUM(D47:G47)</f>
        <v>993</v>
      </c>
      <c r="D47" s="33"/>
      <c r="E47" s="33"/>
      <c r="F47" s="33">
        <v>30</v>
      </c>
      <c r="G47" s="33">
        <v>963</v>
      </c>
      <c r="H47" s="17"/>
    </row>
  </sheetData>
  <mergeCells count="3">
    <mergeCell ref="A1:B1"/>
    <mergeCell ref="A2:H2"/>
    <mergeCell ref="A5:B5"/>
  </mergeCells>
  <printOptions horizontalCentered="1"/>
  <pageMargins left="0.357638888888889" right="0.357638888888889" top="0.590277777777778" bottom="0.605555555555556" header="0.511805555555556" footer="0.31388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69"/>
  <sheetViews>
    <sheetView tabSelected="1" view="pageBreakPreview" zoomScaleNormal="100" zoomScaleSheetLayoutView="100" topLeftCell="A41" workbookViewId="0">
      <selection activeCell="L51" sqref="L51"/>
    </sheetView>
  </sheetViews>
  <sheetFormatPr defaultColWidth="9" defaultRowHeight="13.5"/>
  <cols>
    <col min="1" max="1" width="6.625" style="3" customWidth="1"/>
    <col min="2" max="2" width="22" customWidth="1"/>
    <col min="3" max="3" width="27.5" style="4" customWidth="1"/>
    <col min="4" max="4" width="12.875" customWidth="1"/>
    <col min="5" max="5" width="17" customWidth="1"/>
    <col min="6" max="6" width="16.875" customWidth="1"/>
    <col min="7" max="7" width="17.25" customWidth="1"/>
    <col min="8" max="8" width="29.5" customWidth="1"/>
  </cols>
  <sheetData>
    <row r="1" spans="1:11">
      <c r="A1" s="5" t="s">
        <v>56</v>
      </c>
      <c r="B1" s="6"/>
      <c r="C1"/>
      <c r="D1" s="7"/>
      <c r="E1" s="7"/>
      <c r="F1" s="7"/>
      <c r="H1" s="7"/>
      <c r="I1" s="7"/>
      <c r="J1" s="7"/>
      <c r="K1" s="7"/>
    </row>
    <row r="2" ht="35" customHeight="1" spans="1:8">
      <c r="A2" s="8" t="s">
        <v>57</v>
      </c>
      <c r="B2" s="8"/>
      <c r="C2" s="8"/>
      <c r="D2" s="8"/>
      <c r="E2" s="8"/>
      <c r="F2" s="8"/>
      <c r="G2" s="8"/>
      <c r="H2" s="8"/>
    </row>
    <row r="3" ht="21" customHeight="1" spans="8:8">
      <c r="H3" s="9" t="s">
        <v>2</v>
      </c>
    </row>
    <row r="4" ht="60" customHeight="1" spans="1:8">
      <c r="A4" s="10" t="s">
        <v>3</v>
      </c>
      <c r="B4" s="10" t="s">
        <v>58</v>
      </c>
      <c r="C4" s="10" t="s">
        <v>59</v>
      </c>
      <c r="D4" s="10" t="s">
        <v>60</v>
      </c>
      <c r="E4" s="11" t="s">
        <v>61</v>
      </c>
      <c r="F4" s="11" t="s">
        <v>62</v>
      </c>
      <c r="G4" s="11" t="s">
        <v>63</v>
      </c>
      <c r="H4" s="10" t="s">
        <v>10</v>
      </c>
    </row>
    <row r="5" ht="27" customHeight="1" spans="1:8">
      <c r="A5" s="12" t="s">
        <v>11</v>
      </c>
      <c r="B5" s="13"/>
      <c r="C5" s="14"/>
      <c r="D5" s="15">
        <f>D6+D15+D27+D44+D38+D41</f>
        <v>2389.8</v>
      </c>
      <c r="E5" s="16"/>
      <c r="F5" s="16"/>
      <c r="G5" s="16"/>
      <c r="H5" s="17"/>
    </row>
    <row r="6" s="1" customFormat="1" ht="27" customHeight="1" spans="1:8">
      <c r="A6" s="10" t="s">
        <v>64</v>
      </c>
      <c r="B6" s="10" t="s">
        <v>65</v>
      </c>
      <c r="C6" s="11"/>
      <c r="D6" s="15">
        <f>D7+D13</f>
        <v>490</v>
      </c>
      <c r="E6" s="16"/>
      <c r="F6" s="16"/>
      <c r="G6" s="16"/>
      <c r="H6" s="16"/>
    </row>
    <row r="7" ht="38" customHeight="1" spans="1:8">
      <c r="A7" s="18">
        <v>1</v>
      </c>
      <c r="B7" s="19" t="s">
        <v>66</v>
      </c>
      <c r="C7" s="20"/>
      <c r="D7" s="21">
        <f>SUM(D8:D12)</f>
        <v>480</v>
      </c>
      <c r="E7" s="22" t="s">
        <v>67</v>
      </c>
      <c r="F7" s="22" t="s">
        <v>68</v>
      </c>
      <c r="G7" s="22" t="s">
        <v>69</v>
      </c>
      <c r="H7" s="17"/>
    </row>
    <row r="8" ht="33" customHeight="1" spans="1:8">
      <c r="A8" s="18"/>
      <c r="B8" s="19"/>
      <c r="C8" s="23" t="s">
        <v>70</v>
      </c>
      <c r="D8" s="21">
        <v>420</v>
      </c>
      <c r="E8" s="22"/>
      <c r="F8" s="22"/>
      <c r="G8" s="22"/>
      <c r="H8" s="17" t="s">
        <v>71</v>
      </c>
    </row>
    <row r="9" ht="33" customHeight="1" spans="1:8">
      <c r="A9" s="18"/>
      <c r="B9" s="19"/>
      <c r="C9" s="23" t="s">
        <v>72</v>
      </c>
      <c r="D9" s="21">
        <v>10</v>
      </c>
      <c r="E9" s="22"/>
      <c r="F9" s="22"/>
      <c r="G9" s="22"/>
      <c r="H9" s="17" t="s">
        <v>71</v>
      </c>
    </row>
    <row r="10" ht="33" customHeight="1" spans="1:8">
      <c r="A10" s="18"/>
      <c r="B10" s="19"/>
      <c r="C10" s="23" t="s">
        <v>73</v>
      </c>
      <c r="D10" s="21">
        <v>20</v>
      </c>
      <c r="E10" s="22"/>
      <c r="F10" s="22"/>
      <c r="G10" s="22"/>
      <c r="H10" s="17" t="s">
        <v>71</v>
      </c>
    </row>
    <row r="11" ht="33" customHeight="1" spans="1:8">
      <c r="A11" s="18"/>
      <c r="B11" s="19"/>
      <c r="C11" s="23" t="s">
        <v>74</v>
      </c>
      <c r="D11" s="21">
        <v>10</v>
      </c>
      <c r="E11" s="22"/>
      <c r="F11" s="22"/>
      <c r="G11" s="22"/>
      <c r="H11" s="17" t="s">
        <v>71</v>
      </c>
    </row>
    <row r="12" ht="33" customHeight="1" spans="1:8">
      <c r="A12" s="18"/>
      <c r="B12" s="19"/>
      <c r="C12" s="24" t="s">
        <v>75</v>
      </c>
      <c r="D12" s="21">
        <v>20</v>
      </c>
      <c r="E12" s="22"/>
      <c r="F12" s="22"/>
      <c r="G12" s="22"/>
      <c r="H12" s="17" t="s">
        <v>71</v>
      </c>
    </row>
    <row r="13" customFormat="1" ht="38" customHeight="1" spans="1:8">
      <c r="A13" s="18">
        <v>2</v>
      </c>
      <c r="B13" s="22" t="s">
        <v>76</v>
      </c>
      <c r="C13" s="25"/>
      <c r="D13" s="26">
        <f>D14</f>
        <v>10</v>
      </c>
      <c r="E13" s="22" t="s">
        <v>67</v>
      </c>
      <c r="F13" s="22" t="s">
        <v>68</v>
      </c>
      <c r="G13" s="22" t="s">
        <v>69</v>
      </c>
      <c r="H13" s="17"/>
    </row>
    <row r="14" customFormat="1" ht="32" customHeight="1" spans="1:8">
      <c r="A14" s="18"/>
      <c r="B14" s="22"/>
      <c r="C14" s="25" t="s">
        <v>77</v>
      </c>
      <c r="D14" s="26">
        <v>10</v>
      </c>
      <c r="E14" s="22"/>
      <c r="F14" s="22"/>
      <c r="G14" s="22"/>
      <c r="H14" s="17" t="s">
        <v>71</v>
      </c>
    </row>
    <row r="15" s="2" customFormat="1" ht="27" customHeight="1" spans="1:8">
      <c r="A15" s="10" t="s">
        <v>78</v>
      </c>
      <c r="B15" s="10" t="s">
        <v>79</v>
      </c>
      <c r="C15" s="11"/>
      <c r="D15" s="27">
        <f>D18+D16+D23+D25</f>
        <v>1549.8</v>
      </c>
      <c r="E15" s="28"/>
      <c r="F15" s="28"/>
      <c r="G15" s="28"/>
      <c r="H15" s="10"/>
    </row>
    <row r="16" s="1" customFormat="1" ht="27" customHeight="1" spans="1:8">
      <c r="A16" s="18">
        <v>1</v>
      </c>
      <c r="B16" s="22" t="s">
        <v>80</v>
      </c>
      <c r="C16" s="29"/>
      <c r="D16" s="30">
        <f>D17</f>
        <v>320</v>
      </c>
      <c r="E16" s="28"/>
      <c r="F16" s="22" t="s">
        <v>81</v>
      </c>
      <c r="G16" s="22" t="s">
        <v>82</v>
      </c>
      <c r="H16" s="16"/>
    </row>
    <row r="17" s="1" customFormat="1" ht="27" customHeight="1" spans="1:8">
      <c r="A17" s="18"/>
      <c r="B17" s="10"/>
      <c r="C17" s="23" t="s">
        <v>83</v>
      </c>
      <c r="D17" s="30">
        <v>320</v>
      </c>
      <c r="E17" s="28"/>
      <c r="F17" s="28"/>
      <c r="G17" s="28"/>
      <c r="H17" s="16"/>
    </row>
    <row r="18" ht="30" customHeight="1" spans="1:8">
      <c r="A18" s="18">
        <v>2</v>
      </c>
      <c r="B18" s="20" t="s">
        <v>84</v>
      </c>
      <c r="C18" s="23"/>
      <c r="D18" s="21">
        <f>SUM(D19:D22)</f>
        <v>710</v>
      </c>
      <c r="E18" s="22" t="s">
        <v>67</v>
      </c>
      <c r="F18" s="22" t="s">
        <v>68</v>
      </c>
      <c r="G18" s="22" t="s">
        <v>69</v>
      </c>
      <c r="H18" s="17"/>
    </row>
    <row r="19" ht="27" customHeight="1" spans="1:8">
      <c r="A19" s="18"/>
      <c r="B19" s="20"/>
      <c r="C19" s="23" t="s">
        <v>85</v>
      </c>
      <c r="D19" s="21">
        <v>380</v>
      </c>
      <c r="E19" s="22"/>
      <c r="F19" s="22"/>
      <c r="G19" s="22"/>
      <c r="H19" s="17"/>
    </row>
    <row r="20" ht="27" customHeight="1" spans="1:8">
      <c r="A20" s="18"/>
      <c r="B20" s="20"/>
      <c r="C20" s="23" t="s">
        <v>86</v>
      </c>
      <c r="D20" s="21">
        <v>135</v>
      </c>
      <c r="E20" s="22"/>
      <c r="F20" s="22"/>
      <c r="G20" s="22"/>
      <c r="H20" s="17"/>
    </row>
    <row r="21" ht="27" customHeight="1" spans="1:8">
      <c r="A21" s="18"/>
      <c r="B21" s="20"/>
      <c r="C21" s="23" t="s">
        <v>87</v>
      </c>
      <c r="D21" s="21">
        <v>185</v>
      </c>
      <c r="E21" s="22"/>
      <c r="F21" s="22"/>
      <c r="G21" s="22"/>
      <c r="H21" s="17"/>
    </row>
    <row r="22" ht="31" customHeight="1" spans="1:8">
      <c r="A22" s="18"/>
      <c r="B22" s="20"/>
      <c r="C22" s="23" t="s">
        <v>88</v>
      </c>
      <c r="D22" s="21">
        <v>10</v>
      </c>
      <c r="E22" s="22"/>
      <c r="F22" s="22"/>
      <c r="G22" s="22"/>
      <c r="H22" s="17" t="s">
        <v>71</v>
      </c>
    </row>
    <row r="23" ht="31" customHeight="1" spans="1:8">
      <c r="A23" s="18">
        <v>3</v>
      </c>
      <c r="B23" s="20" t="s">
        <v>89</v>
      </c>
      <c r="C23" s="23"/>
      <c r="D23" s="21">
        <f t="shared" ref="D23:D28" si="0">D24</f>
        <v>49.8</v>
      </c>
      <c r="E23" s="22" t="s">
        <v>67</v>
      </c>
      <c r="F23" s="22" t="s">
        <v>68</v>
      </c>
      <c r="G23" s="22" t="s">
        <v>69</v>
      </c>
      <c r="H23" s="17"/>
    </row>
    <row r="24" ht="27" customHeight="1" spans="1:8">
      <c r="A24" s="18"/>
      <c r="B24" s="20"/>
      <c r="C24" s="23" t="s">
        <v>90</v>
      </c>
      <c r="D24" s="21">
        <v>49.8</v>
      </c>
      <c r="E24" s="22"/>
      <c r="F24" s="22"/>
      <c r="G24" s="22"/>
      <c r="H24" s="17"/>
    </row>
    <row r="25" ht="30" customHeight="1" spans="1:8">
      <c r="A25" s="18">
        <v>4</v>
      </c>
      <c r="B25" s="20" t="s">
        <v>91</v>
      </c>
      <c r="C25" s="23"/>
      <c r="D25" s="31">
        <f t="shared" si="0"/>
        <v>470</v>
      </c>
      <c r="E25" s="22" t="s">
        <v>67</v>
      </c>
      <c r="F25" s="22" t="s">
        <v>68</v>
      </c>
      <c r="G25" s="22" t="s">
        <v>69</v>
      </c>
      <c r="H25" s="17"/>
    </row>
    <row r="26" ht="27" customHeight="1" spans="1:8">
      <c r="A26" s="18"/>
      <c r="B26" s="20"/>
      <c r="C26" s="23" t="s">
        <v>92</v>
      </c>
      <c r="D26" s="21">
        <v>470</v>
      </c>
      <c r="E26" s="22"/>
      <c r="F26" s="22"/>
      <c r="G26" s="22"/>
      <c r="H26" s="17"/>
    </row>
    <row r="27" s="2" customFormat="1" ht="27" customHeight="1" spans="1:8">
      <c r="A27" s="10" t="s">
        <v>93</v>
      </c>
      <c r="B27" s="11" t="s">
        <v>94</v>
      </c>
      <c r="C27" s="11"/>
      <c r="D27" s="15">
        <f>D28+D30+D32+D34+D36</f>
        <v>85</v>
      </c>
      <c r="E27" s="10"/>
      <c r="F27" s="10"/>
      <c r="G27" s="10"/>
      <c r="H27" s="10"/>
    </row>
    <row r="28" ht="33" customHeight="1" spans="1:8">
      <c r="A28" s="18">
        <v>1</v>
      </c>
      <c r="B28" s="20" t="s">
        <v>95</v>
      </c>
      <c r="C28" s="23"/>
      <c r="D28" s="21">
        <f t="shared" si="0"/>
        <v>20</v>
      </c>
      <c r="E28" s="22" t="s">
        <v>67</v>
      </c>
      <c r="F28" s="22" t="s">
        <v>68</v>
      </c>
      <c r="G28" s="22" t="s">
        <v>69</v>
      </c>
      <c r="H28" s="17"/>
    </row>
    <row r="29" ht="33" customHeight="1" spans="1:8">
      <c r="A29" s="18"/>
      <c r="B29" s="20"/>
      <c r="C29" s="23" t="s">
        <v>96</v>
      </c>
      <c r="D29" s="21">
        <v>20</v>
      </c>
      <c r="E29" s="22"/>
      <c r="F29" s="22"/>
      <c r="G29" s="22"/>
      <c r="H29" s="17"/>
    </row>
    <row r="30" ht="32" customHeight="1" spans="1:8">
      <c r="A30" s="18">
        <v>2</v>
      </c>
      <c r="B30" s="20" t="s">
        <v>97</v>
      </c>
      <c r="C30" s="25"/>
      <c r="D30" s="21">
        <f t="shared" ref="D30:D34" si="1">D31</f>
        <v>10</v>
      </c>
      <c r="E30" s="22" t="s">
        <v>67</v>
      </c>
      <c r="F30" s="22" t="s">
        <v>68</v>
      </c>
      <c r="G30" s="22" t="s">
        <v>69</v>
      </c>
      <c r="H30" s="17"/>
    </row>
    <row r="31" ht="33" customHeight="1" spans="1:8">
      <c r="A31" s="18"/>
      <c r="B31" s="20"/>
      <c r="C31" s="25" t="s">
        <v>98</v>
      </c>
      <c r="D31" s="21">
        <v>10</v>
      </c>
      <c r="E31" s="22"/>
      <c r="F31" s="22"/>
      <c r="G31" s="22"/>
      <c r="H31" s="17" t="s">
        <v>71</v>
      </c>
    </row>
    <row r="32" ht="30" customHeight="1" spans="1:8">
      <c r="A32" s="18">
        <v>3</v>
      </c>
      <c r="B32" s="20" t="s">
        <v>99</v>
      </c>
      <c r="C32" s="25"/>
      <c r="D32" s="21">
        <f t="shared" si="1"/>
        <v>25</v>
      </c>
      <c r="E32" s="22" t="s">
        <v>67</v>
      </c>
      <c r="F32" s="22" t="s">
        <v>68</v>
      </c>
      <c r="G32" s="22" t="s">
        <v>69</v>
      </c>
      <c r="H32" s="17"/>
    </row>
    <row r="33" ht="30" customHeight="1" spans="1:8">
      <c r="A33" s="18"/>
      <c r="B33" s="20"/>
      <c r="C33" s="25" t="s">
        <v>98</v>
      </c>
      <c r="D33" s="21">
        <v>25</v>
      </c>
      <c r="E33" s="22"/>
      <c r="F33" s="22"/>
      <c r="G33" s="22"/>
      <c r="H33" s="17" t="s">
        <v>71</v>
      </c>
    </row>
    <row r="34" ht="30" customHeight="1" spans="1:8">
      <c r="A34" s="18">
        <v>4</v>
      </c>
      <c r="B34" s="20" t="s">
        <v>100</v>
      </c>
      <c r="C34" s="25"/>
      <c r="D34" s="21">
        <f t="shared" si="1"/>
        <v>20</v>
      </c>
      <c r="E34" s="22" t="s">
        <v>67</v>
      </c>
      <c r="F34" s="22" t="s">
        <v>68</v>
      </c>
      <c r="G34" s="22" t="s">
        <v>69</v>
      </c>
      <c r="H34" s="17"/>
    </row>
    <row r="35" ht="33" customHeight="1" spans="1:8">
      <c r="A35" s="18"/>
      <c r="B35" s="20"/>
      <c r="C35" s="25" t="s">
        <v>101</v>
      </c>
      <c r="D35" s="21">
        <v>20</v>
      </c>
      <c r="E35" s="22"/>
      <c r="F35" s="22"/>
      <c r="G35" s="22"/>
      <c r="H35" s="17" t="s">
        <v>71</v>
      </c>
    </row>
    <row r="36" ht="36" customHeight="1" spans="1:8">
      <c r="A36" s="18">
        <v>5</v>
      </c>
      <c r="B36" s="20" t="s">
        <v>102</v>
      </c>
      <c r="C36" s="25"/>
      <c r="D36" s="21">
        <f t="shared" ref="D36:D39" si="2">D37</f>
        <v>10</v>
      </c>
      <c r="E36" s="22" t="s">
        <v>67</v>
      </c>
      <c r="F36" s="22" t="s">
        <v>68</v>
      </c>
      <c r="G36" s="22" t="s">
        <v>69</v>
      </c>
      <c r="H36" s="17"/>
    </row>
    <row r="37" ht="33" customHeight="1" spans="1:8">
      <c r="A37" s="18"/>
      <c r="B37" s="20"/>
      <c r="C37" s="25" t="s">
        <v>103</v>
      </c>
      <c r="D37" s="21">
        <v>10</v>
      </c>
      <c r="E37" s="22"/>
      <c r="F37" s="22"/>
      <c r="G37" s="22"/>
      <c r="H37" s="17" t="s">
        <v>71</v>
      </c>
    </row>
    <row r="38" s="2" customFormat="1" ht="30" customHeight="1" spans="1:8">
      <c r="A38" s="10" t="s">
        <v>104</v>
      </c>
      <c r="B38" s="11" t="s">
        <v>105</v>
      </c>
      <c r="C38" s="32"/>
      <c r="D38" s="15">
        <f t="shared" si="2"/>
        <v>10</v>
      </c>
      <c r="E38" s="11"/>
      <c r="F38" s="11"/>
      <c r="G38" s="11"/>
      <c r="H38" s="10"/>
    </row>
    <row r="39" ht="30" customHeight="1" spans="1:8">
      <c r="A39" s="18">
        <v>1</v>
      </c>
      <c r="B39" s="20" t="s">
        <v>106</v>
      </c>
      <c r="C39" s="23"/>
      <c r="D39" s="21">
        <f t="shared" si="2"/>
        <v>10</v>
      </c>
      <c r="E39" s="22" t="s">
        <v>67</v>
      </c>
      <c r="F39" s="22" t="s">
        <v>107</v>
      </c>
      <c r="G39" s="22" t="s">
        <v>69</v>
      </c>
      <c r="H39" s="17"/>
    </row>
    <row r="40" ht="32" customHeight="1" spans="1:8">
      <c r="A40" s="18"/>
      <c r="B40" s="20"/>
      <c r="C40" s="23" t="s">
        <v>108</v>
      </c>
      <c r="D40" s="21">
        <v>10</v>
      </c>
      <c r="E40" s="22"/>
      <c r="F40" s="22"/>
      <c r="G40" s="22"/>
      <c r="H40" s="17" t="s">
        <v>71</v>
      </c>
    </row>
    <row r="41" s="2" customFormat="1" ht="30" customHeight="1" spans="1:8">
      <c r="A41" s="10" t="s">
        <v>109</v>
      </c>
      <c r="B41" s="11" t="s">
        <v>110</v>
      </c>
      <c r="C41" s="10"/>
      <c r="D41" s="15">
        <f t="shared" ref="D41:D45" si="3">D42</f>
        <v>10</v>
      </c>
      <c r="E41" s="11"/>
      <c r="F41" s="11"/>
      <c r="G41" s="11"/>
      <c r="H41" s="10"/>
    </row>
    <row r="42" ht="33" customHeight="1" spans="1:8">
      <c r="A42" s="18">
        <v>1</v>
      </c>
      <c r="B42" s="20" t="s">
        <v>111</v>
      </c>
      <c r="C42" s="23"/>
      <c r="D42" s="21">
        <f t="shared" si="3"/>
        <v>10</v>
      </c>
      <c r="E42" s="22" t="s">
        <v>67</v>
      </c>
      <c r="F42" s="22" t="s">
        <v>68</v>
      </c>
      <c r="G42" s="22" t="s">
        <v>69</v>
      </c>
      <c r="H42" s="17"/>
    </row>
    <row r="43" ht="31" customHeight="1" spans="1:8">
      <c r="A43" s="18"/>
      <c r="B43" s="20"/>
      <c r="C43" s="23" t="s">
        <v>112</v>
      </c>
      <c r="D43" s="21">
        <v>10</v>
      </c>
      <c r="E43" s="22"/>
      <c r="F43" s="22"/>
      <c r="G43" s="22"/>
      <c r="H43" s="17" t="s">
        <v>71</v>
      </c>
    </row>
    <row r="44" s="2" customFormat="1" ht="27" customHeight="1" spans="1:8">
      <c r="A44" s="10" t="s">
        <v>113</v>
      </c>
      <c r="B44" s="10" t="s">
        <v>114</v>
      </c>
      <c r="C44" s="11"/>
      <c r="D44" s="15">
        <f>D45+D47+D49+D51+D53+D59+D61+D63+D65+D67</f>
        <v>245</v>
      </c>
      <c r="E44" s="10"/>
      <c r="F44" s="10"/>
      <c r="G44" s="10"/>
      <c r="H44" s="10"/>
    </row>
    <row r="45" ht="30" customHeight="1" spans="1:8">
      <c r="A45" s="18">
        <v>1</v>
      </c>
      <c r="B45" s="22" t="s">
        <v>115</v>
      </c>
      <c r="C45" s="23"/>
      <c r="D45" s="21">
        <f t="shared" si="3"/>
        <v>10</v>
      </c>
      <c r="E45" s="22" t="s">
        <v>67</v>
      </c>
      <c r="F45" s="22" t="s">
        <v>68</v>
      </c>
      <c r="G45" s="22" t="s">
        <v>69</v>
      </c>
      <c r="H45" s="17"/>
    </row>
    <row r="46" ht="33" customHeight="1" spans="1:8">
      <c r="A46" s="18"/>
      <c r="B46" s="22"/>
      <c r="C46" s="24" t="s">
        <v>116</v>
      </c>
      <c r="D46" s="21">
        <v>10</v>
      </c>
      <c r="E46" s="22"/>
      <c r="F46" s="22"/>
      <c r="G46" s="22"/>
      <c r="H46" s="17" t="s">
        <v>71</v>
      </c>
    </row>
    <row r="47" ht="51" customHeight="1" spans="1:8">
      <c r="A47" s="18">
        <v>2</v>
      </c>
      <c r="B47" s="22" t="s">
        <v>117</v>
      </c>
      <c r="C47" s="23"/>
      <c r="D47" s="21">
        <f t="shared" ref="D47:D51" si="4">D48</f>
        <v>15</v>
      </c>
      <c r="E47" s="22" t="s">
        <v>67</v>
      </c>
      <c r="F47" s="22" t="s">
        <v>68</v>
      </c>
      <c r="G47" s="22" t="s">
        <v>69</v>
      </c>
      <c r="H47" s="33" t="s">
        <v>118</v>
      </c>
    </row>
    <row r="48" ht="57" customHeight="1" spans="1:8">
      <c r="A48" s="18"/>
      <c r="B48" s="22"/>
      <c r="C48" s="25" t="s">
        <v>119</v>
      </c>
      <c r="D48" s="21">
        <v>15</v>
      </c>
      <c r="E48" s="22"/>
      <c r="F48" s="22"/>
      <c r="G48" s="22"/>
      <c r="H48" s="17" t="s">
        <v>71</v>
      </c>
    </row>
    <row r="49" ht="63" customHeight="1" spans="1:8">
      <c r="A49" s="18">
        <v>3</v>
      </c>
      <c r="B49" s="22" t="s">
        <v>120</v>
      </c>
      <c r="C49" s="23"/>
      <c r="D49" s="30">
        <f t="shared" si="4"/>
        <v>30</v>
      </c>
      <c r="E49" s="22" t="s">
        <v>67</v>
      </c>
      <c r="F49" s="34" t="s">
        <v>121</v>
      </c>
      <c r="G49" s="20" t="s">
        <v>122</v>
      </c>
      <c r="H49" s="33" t="s">
        <v>123</v>
      </c>
    </row>
    <row r="50" ht="34" customHeight="1" spans="1:8">
      <c r="A50" s="18"/>
      <c r="B50" s="22"/>
      <c r="C50" s="25" t="s">
        <v>124</v>
      </c>
      <c r="D50" s="30">
        <v>30</v>
      </c>
      <c r="E50" s="22"/>
      <c r="F50" s="34"/>
      <c r="G50" s="20"/>
      <c r="H50" s="17" t="s">
        <v>71</v>
      </c>
    </row>
    <row r="51" ht="78" customHeight="1" spans="1:8">
      <c r="A51" s="18">
        <v>4</v>
      </c>
      <c r="B51" s="22" t="s">
        <v>125</v>
      </c>
      <c r="C51" s="25"/>
      <c r="D51" s="30">
        <f t="shared" si="4"/>
        <v>20</v>
      </c>
      <c r="E51" s="22" t="s">
        <v>67</v>
      </c>
      <c r="F51" s="34" t="s">
        <v>121</v>
      </c>
      <c r="G51" s="20" t="s">
        <v>122</v>
      </c>
      <c r="H51" s="33" t="s">
        <v>126</v>
      </c>
    </row>
    <row r="52" ht="41" customHeight="1" spans="1:8">
      <c r="A52" s="18"/>
      <c r="B52" s="22"/>
      <c r="C52" s="25" t="s">
        <v>72</v>
      </c>
      <c r="D52" s="30">
        <v>20</v>
      </c>
      <c r="E52" s="22"/>
      <c r="F52" s="34"/>
      <c r="G52" s="20"/>
      <c r="H52" s="17" t="s">
        <v>71</v>
      </c>
    </row>
    <row r="53" ht="56" customHeight="1" spans="1:8">
      <c r="A53" s="18">
        <v>5</v>
      </c>
      <c r="B53" s="22" t="s">
        <v>127</v>
      </c>
      <c r="C53" s="23"/>
      <c r="D53" s="21">
        <f>SUM(D54:D58)</f>
        <v>90</v>
      </c>
      <c r="E53" s="22" t="s">
        <v>67</v>
      </c>
      <c r="F53" s="22" t="s">
        <v>68</v>
      </c>
      <c r="G53" s="22" t="s">
        <v>69</v>
      </c>
      <c r="H53" s="33" t="s">
        <v>128</v>
      </c>
    </row>
    <row r="54" ht="40" customHeight="1" spans="1:8">
      <c r="A54" s="18"/>
      <c r="B54" s="22"/>
      <c r="C54" s="23" t="s">
        <v>129</v>
      </c>
      <c r="D54" s="21">
        <v>20</v>
      </c>
      <c r="E54" s="22"/>
      <c r="F54" s="22"/>
      <c r="G54" s="22"/>
      <c r="H54" s="17" t="s">
        <v>71</v>
      </c>
    </row>
    <row r="55" ht="40" customHeight="1" spans="1:8">
      <c r="A55" s="18"/>
      <c r="B55" s="22"/>
      <c r="C55" s="23" t="s">
        <v>130</v>
      </c>
      <c r="D55" s="21">
        <v>20</v>
      </c>
      <c r="E55" s="22"/>
      <c r="F55" s="22"/>
      <c r="G55" s="22"/>
      <c r="H55" s="17" t="s">
        <v>71</v>
      </c>
    </row>
    <row r="56" ht="40" customHeight="1" spans="1:8">
      <c r="A56" s="18"/>
      <c r="B56" s="22"/>
      <c r="C56" s="23" t="s">
        <v>131</v>
      </c>
      <c r="D56" s="21">
        <v>20</v>
      </c>
      <c r="E56" s="22"/>
      <c r="F56" s="22"/>
      <c r="G56" s="22"/>
      <c r="H56" s="17" t="s">
        <v>71</v>
      </c>
    </row>
    <row r="57" ht="40" customHeight="1" spans="1:8">
      <c r="A57" s="18"/>
      <c r="B57" s="22"/>
      <c r="C57" s="23" t="s">
        <v>132</v>
      </c>
      <c r="D57" s="21">
        <v>20</v>
      </c>
      <c r="E57" s="22"/>
      <c r="F57" s="22"/>
      <c r="G57" s="22"/>
      <c r="H57" s="17" t="s">
        <v>71</v>
      </c>
    </row>
    <row r="58" ht="40" customHeight="1" spans="1:8">
      <c r="A58" s="18"/>
      <c r="B58" s="22"/>
      <c r="C58" s="24" t="s">
        <v>133</v>
      </c>
      <c r="D58" s="21">
        <v>10</v>
      </c>
      <c r="E58" s="22"/>
      <c r="F58" s="22"/>
      <c r="G58" s="22"/>
      <c r="H58" s="17" t="s">
        <v>71</v>
      </c>
    </row>
    <row r="59" ht="67" customHeight="1" spans="1:8">
      <c r="A59" s="18">
        <v>6</v>
      </c>
      <c r="B59" s="22" t="s">
        <v>134</v>
      </c>
      <c r="C59" s="23"/>
      <c r="D59" s="21">
        <f t="shared" ref="D59:D63" si="5">D60</f>
        <v>20</v>
      </c>
      <c r="E59" s="22" t="s">
        <v>67</v>
      </c>
      <c r="F59" s="34" t="s">
        <v>121</v>
      </c>
      <c r="G59" s="20" t="s">
        <v>122</v>
      </c>
      <c r="H59" s="33" t="s">
        <v>135</v>
      </c>
    </row>
    <row r="60" ht="42" customHeight="1" spans="1:8">
      <c r="A60" s="18"/>
      <c r="B60" s="22"/>
      <c r="C60" s="23" t="s">
        <v>136</v>
      </c>
      <c r="D60" s="21">
        <v>20</v>
      </c>
      <c r="E60" s="22"/>
      <c r="F60" s="22"/>
      <c r="G60" s="22"/>
      <c r="H60" s="17" t="s">
        <v>71</v>
      </c>
    </row>
    <row r="61" ht="60" customHeight="1" spans="1:8">
      <c r="A61" s="18">
        <v>7</v>
      </c>
      <c r="B61" s="22" t="s">
        <v>137</v>
      </c>
      <c r="C61" s="23"/>
      <c r="D61" s="21">
        <f t="shared" si="5"/>
        <v>10</v>
      </c>
      <c r="E61" s="22" t="s">
        <v>67</v>
      </c>
      <c r="F61" s="22" t="s">
        <v>68</v>
      </c>
      <c r="G61" s="22" t="s">
        <v>69</v>
      </c>
      <c r="H61" s="33" t="s">
        <v>138</v>
      </c>
    </row>
    <row r="62" ht="42" customHeight="1" spans="1:8">
      <c r="A62" s="18"/>
      <c r="B62" s="22"/>
      <c r="C62" s="23" t="s">
        <v>139</v>
      </c>
      <c r="D62" s="21">
        <v>10</v>
      </c>
      <c r="E62" s="22"/>
      <c r="F62" s="22"/>
      <c r="G62" s="22"/>
      <c r="H62" s="17" t="s">
        <v>71</v>
      </c>
    </row>
    <row r="63" ht="76" customHeight="1" spans="1:8">
      <c r="A63" s="18">
        <v>8</v>
      </c>
      <c r="B63" s="35" t="s">
        <v>140</v>
      </c>
      <c r="C63" s="23"/>
      <c r="D63" s="21">
        <f t="shared" si="5"/>
        <v>20</v>
      </c>
      <c r="E63" s="22" t="s">
        <v>67</v>
      </c>
      <c r="F63" s="34" t="s">
        <v>121</v>
      </c>
      <c r="G63" s="20" t="s">
        <v>122</v>
      </c>
      <c r="H63" s="33" t="s">
        <v>141</v>
      </c>
    </row>
    <row r="64" ht="36" customHeight="1" spans="1:8">
      <c r="A64" s="18"/>
      <c r="B64" s="22"/>
      <c r="C64" s="23" t="s">
        <v>142</v>
      </c>
      <c r="D64" s="21">
        <v>20</v>
      </c>
      <c r="E64" s="22"/>
      <c r="F64" s="22"/>
      <c r="G64" s="22"/>
      <c r="H64" s="17" t="s">
        <v>71</v>
      </c>
    </row>
    <row r="65" ht="74" customHeight="1" spans="1:8">
      <c r="A65" s="18">
        <v>9</v>
      </c>
      <c r="B65" s="36" t="s">
        <v>143</v>
      </c>
      <c r="C65" s="23"/>
      <c r="D65" s="21">
        <f>D66</f>
        <v>20</v>
      </c>
      <c r="E65" s="22" t="s">
        <v>67</v>
      </c>
      <c r="F65" s="34" t="s">
        <v>121</v>
      </c>
      <c r="G65" s="20" t="s">
        <v>122</v>
      </c>
      <c r="H65" s="33" t="s">
        <v>144</v>
      </c>
    </row>
    <row r="66" ht="35" customHeight="1" spans="1:8">
      <c r="A66" s="18"/>
      <c r="B66" s="22"/>
      <c r="C66" s="24" t="s">
        <v>145</v>
      </c>
      <c r="D66" s="21">
        <v>20</v>
      </c>
      <c r="E66" s="22"/>
      <c r="F66" s="22"/>
      <c r="G66" s="22"/>
      <c r="H66" s="17" t="s">
        <v>71</v>
      </c>
    </row>
    <row r="67" ht="69" customHeight="1" spans="1:8">
      <c r="A67" s="18">
        <v>10</v>
      </c>
      <c r="B67" s="22" t="s">
        <v>146</v>
      </c>
      <c r="C67" s="23"/>
      <c r="D67" s="21">
        <f>D68</f>
        <v>10</v>
      </c>
      <c r="E67" s="22" t="s">
        <v>67</v>
      </c>
      <c r="F67" s="34" t="s">
        <v>121</v>
      </c>
      <c r="G67" s="20" t="s">
        <v>122</v>
      </c>
      <c r="H67" s="33" t="s">
        <v>147</v>
      </c>
    </row>
    <row r="68" ht="34" customHeight="1" spans="1:8">
      <c r="A68" s="18"/>
      <c r="B68" s="20"/>
      <c r="C68" s="23" t="s">
        <v>148</v>
      </c>
      <c r="D68" s="21">
        <v>10</v>
      </c>
      <c r="E68" s="22"/>
      <c r="F68" s="34"/>
      <c r="G68" s="20"/>
      <c r="H68" s="17" t="s">
        <v>71</v>
      </c>
    </row>
    <row r="69" spans="2:7">
      <c r="B69" s="7"/>
      <c r="C69" s="37"/>
      <c r="D69" s="38"/>
      <c r="E69" s="39"/>
      <c r="F69" s="40"/>
      <c r="G69" s="37"/>
    </row>
  </sheetData>
  <mergeCells count="3">
    <mergeCell ref="A1:B1"/>
    <mergeCell ref="A2:H2"/>
    <mergeCell ref="A5:B5"/>
  </mergeCells>
  <printOptions horizontalCentered="1"/>
  <pageMargins left="0.357638888888889" right="0.357638888888889" top="0.802777777777778" bottom="0.605555555555556" header="0.511805555555556" footer="0.313888888888889"/>
  <pageSetup paperSize="9" scale="9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c:creator>
  <dcterms:created xsi:type="dcterms:W3CDTF">2017-12-19T01:18:00Z</dcterms:created>
  <dcterms:modified xsi:type="dcterms:W3CDTF">2019-08-28T02:59:02Z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