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1805"/>
  </bookViews>
  <sheets>
    <sheet name="20170828中央高中改善条件资金表 (3)" sheetId="1" r:id="rId1"/>
    <sheet name="Sheet3" sheetId="2" r:id="rId2"/>
    <sheet name="Sheet1" sheetId="3" r:id="rId3"/>
    <sheet name="Sheet4" sheetId="4" r:id="rId4"/>
  </sheets>
  <definedNames>
    <definedName name="_xlnm.Print_Titles" localSheetId="0">'20170828中央高中改善条件资金表 (3)'!$1:$5</definedName>
    <definedName name="_xlnm.Print_Area" localSheetId="0">'20170828中央高中改善条件资金表 (3)'!$A$6:$C$31</definedName>
  </definedNames>
  <calcPr calcId="144525"/>
</workbook>
</file>

<file path=xl/sharedStrings.xml><?xml version="1.0" encoding="utf-8"?>
<sst xmlns="http://schemas.openxmlformats.org/spreadsheetml/2006/main" count="31">
  <si>
    <t>附件5：</t>
  </si>
  <si>
    <t>2017年第二批普通高中改善办学条件中央补助资金分配表</t>
  </si>
  <si>
    <t>市县</t>
  </si>
  <si>
    <t>本次补助资金（万元）</t>
  </si>
  <si>
    <t>2016-2017年度公办高中在校生人数（人）</t>
  </si>
  <si>
    <t>合计</t>
  </si>
  <si>
    <t>伊通县</t>
  </si>
  <si>
    <t>双辽市</t>
  </si>
  <si>
    <t>柳河县</t>
  </si>
  <si>
    <t>集安市</t>
  </si>
  <si>
    <t>白山市</t>
  </si>
  <si>
    <t>浑江区</t>
  </si>
  <si>
    <t>抚松县</t>
  </si>
  <si>
    <t>靖宇县</t>
  </si>
  <si>
    <t>长白县</t>
  </si>
  <si>
    <t>临江市</t>
  </si>
  <si>
    <t>前郭县</t>
  </si>
  <si>
    <t>长岭县</t>
  </si>
  <si>
    <t>镇赉县</t>
  </si>
  <si>
    <t>通榆县</t>
  </si>
  <si>
    <t>洮南市</t>
  </si>
  <si>
    <t>大安市</t>
  </si>
  <si>
    <t>延边州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</si>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</sst>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61019高中免学杂费统计表(最后定稿表)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1"/>
  <sheetViews>
    <sheetView tabSelected="1" workbookViewId="0">
      <selection activeCell="F20" sqref="F20"/>
    </sheetView>
  </sheetViews>
  <sheetFormatPr defaultColWidth="9" defaultRowHeight="15" customHeight="1" outlineLevelCol="2"/>
  <cols>
    <col min="1" max="1" width="26.75" style="2" customWidth="1"/>
    <col min="2" max="2" width="22.875" style="2" customWidth="1"/>
    <col min="3" max="3" width="19.75" style="2" customWidth="1"/>
    <col min="4" max="16367" width="9" style="2"/>
  </cols>
  <sheetData>
    <row r="1" ht="18" customHeight="1" spans="1:1">
      <c r="A1" s="2" t="s">
        <v>0</v>
      </c>
    </row>
    <row r="2" ht="36" customHeight="1" spans="1:3">
      <c r="A2" s="3" t="s">
        <v>1</v>
      </c>
      <c r="B2" s="3"/>
      <c r="C2" s="3"/>
    </row>
    <row r="3" customFormat="1" ht="22" customHeight="1" spans="1:3">
      <c r="A3" s="4"/>
      <c r="B3" s="4"/>
      <c r="C3" s="4"/>
    </row>
    <row r="4" s="1" customFormat="1" ht="22" customHeight="1" spans="1:3">
      <c r="A4" s="5" t="s">
        <v>2</v>
      </c>
      <c r="B4" s="6" t="s">
        <v>3</v>
      </c>
      <c r="C4" s="7" t="s">
        <v>4</v>
      </c>
    </row>
    <row r="5" s="1" customFormat="1" ht="16" customHeight="1" spans="1:3">
      <c r="A5" s="8"/>
      <c r="B5" s="9"/>
      <c r="C5" s="10"/>
    </row>
    <row r="6" ht="16" customHeight="1" spans="1:3">
      <c r="A6" s="11" t="s">
        <v>5</v>
      </c>
      <c r="B6" s="12">
        <f>SUM(B7:B11,B13:B23)</f>
        <v>2404</v>
      </c>
      <c r="C6" s="12">
        <f>SUM(C7:C11,C13:C23)</f>
        <v>89741</v>
      </c>
    </row>
    <row r="7" ht="16" customHeight="1" spans="1:3">
      <c r="A7" s="13" t="s">
        <v>6</v>
      </c>
      <c r="B7" s="12">
        <f t="shared" ref="B7:B10" si="0">ROUND(2404/89741*C7,0)</f>
        <v>202</v>
      </c>
      <c r="C7" s="12">
        <v>7551</v>
      </c>
    </row>
    <row r="8" ht="16" customHeight="1" spans="1:3">
      <c r="A8" s="13" t="s">
        <v>7</v>
      </c>
      <c r="B8" s="12">
        <f t="shared" si="0"/>
        <v>119</v>
      </c>
      <c r="C8" s="14">
        <v>4437</v>
      </c>
    </row>
    <row r="9" ht="16" customHeight="1" spans="1:3">
      <c r="A9" s="13" t="s">
        <v>8</v>
      </c>
      <c r="B9" s="12">
        <f t="shared" si="0"/>
        <v>111</v>
      </c>
      <c r="C9" s="14">
        <v>4133</v>
      </c>
    </row>
    <row r="10" ht="16" customHeight="1" spans="1:3">
      <c r="A10" s="13" t="s">
        <v>9</v>
      </c>
      <c r="B10" s="12">
        <f t="shared" si="0"/>
        <v>76</v>
      </c>
      <c r="C10" s="14">
        <v>2825</v>
      </c>
    </row>
    <row r="11" ht="16" customHeight="1" spans="1:3">
      <c r="A11" s="15" t="s">
        <v>10</v>
      </c>
      <c r="B11" s="12">
        <f>SUM(B12:B12)</f>
        <v>65</v>
      </c>
      <c r="C11" s="12">
        <f>SUM(C12:C12)</f>
        <v>2412</v>
      </c>
    </row>
    <row r="12" ht="16" customHeight="1" spans="1:3">
      <c r="A12" s="16" t="s">
        <v>11</v>
      </c>
      <c r="B12" s="12">
        <f t="shared" ref="B12:B22" si="1">ROUND(2404/89741*C12,0)</f>
        <v>65</v>
      </c>
      <c r="C12" s="14">
        <v>2412</v>
      </c>
    </row>
    <row r="13" ht="16" customHeight="1" spans="1:3">
      <c r="A13" s="13" t="s">
        <v>12</v>
      </c>
      <c r="B13" s="12">
        <f t="shared" si="1"/>
        <v>125</v>
      </c>
      <c r="C13" s="14">
        <v>4674</v>
      </c>
    </row>
    <row r="14" ht="16" customHeight="1" spans="1:3">
      <c r="A14" s="13" t="s">
        <v>13</v>
      </c>
      <c r="B14" s="12">
        <f t="shared" si="1"/>
        <v>41</v>
      </c>
      <c r="C14" s="14">
        <v>1540</v>
      </c>
    </row>
    <row r="15" ht="16" customHeight="1" spans="1:3">
      <c r="A15" s="13" t="s">
        <v>14</v>
      </c>
      <c r="B15" s="12">
        <f t="shared" si="1"/>
        <v>27</v>
      </c>
      <c r="C15" s="14">
        <v>994</v>
      </c>
    </row>
    <row r="16" ht="16" customHeight="1" spans="1:3">
      <c r="A16" s="13" t="s">
        <v>15</v>
      </c>
      <c r="B16" s="12">
        <f t="shared" si="1"/>
        <v>77</v>
      </c>
      <c r="C16" s="14">
        <v>2893</v>
      </c>
    </row>
    <row r="17" ht="16" customHeight="1" spans="1:3">
      <c r="A17" s="13" t="s">
        <v>16</v>
      </c>
      <c r="B17" s="12">
        <f t="shared" si="1"/>
        <v>214</v>
      </c>
      <c r="C17" s="14">
        <v>8006</v>
      </c>
    </row>
    <row r="18" ht="16" customHeight="1" spans="1:3">
      <c r="A18" s="13" t="s">
        <v>17</v>
      </c>
      <c r="B18" s="12">
        <f t="shared" si="1"/>
        <v>236</v>
      </c>
      <c r="C18" s="14">
        <v>8813</v>
      </c>
    </row>
    <row r="19" ht="16" customHeight="1" spans="1:3">
      <c r="A19" s="13" t="s">
        <v>18</v>
      </c>
      <c r="B19" s="12">
        <f t="shared" si="1"/>
        <v>114</v>
      </c>
      <c r="C19" s="14">
        <v>4258</v>
      </c>
    </row>
    <row r="20" ht="16" customHeight="1" spans="1:3">
      <c r="A20" s="13" t="s">
        <v>19</v>
      </c>
      <c r="B20" s="12">
        <f t="shared" si="1"/>
        <v>142</v>
      </c>
      <c r="C20" s="14">
        <v>5302</v>
      </c>
    </row>
    <row r="21" ht="16" customHeight="1" spans="1:3">
      <c r="A21" s="13" t="s">
        <v>20</v>
      </c>
      <c r="B21" s="12">
        <f t="shared" si="1"/>
        <v>142</v>
      </c>
      <c r="C21" s="14">
        <v>5289</v>
      </c>
    </row>
    <row r="22" ht="16" customHeight="1" spans="1:3">
      <c r="A22" s="13" t="s">
        <v>21</v>
      </c>
      <c r="B22" s="12">
        <f t="shared" si="1"/>
        <v>130</v>
      </c>
      <c r="C22" s="14">
        <v>4849</v>
      </c>
    </row>
    <row r="23" ht="16" customHeight="1" spans="1:3">
      <c r="A23" s="15" t="s">
        <v>22</v>
      </c>
      <c r="B23" s="12">
        <f>SUM(B24:B31)</f>
        <v>583</v>
      </c>
      <c r="C23" s="12">
        <f>SUM(C24:C31)</f>
        <v>21765</v>
      </c>
    </row>
    <row r="24" ht="16" customHeight="1" spans="1:3">
      <c r="A24" s="16" t="s">
        <v>23</v>
      </c>
      <c r="B24" s="12">
        <f t="shared" ref="B24:B31" si="2">ROUND(2404/89741*C24,0)</f>
        <v>137</v>
      </c>
      <c r="C24" s="14">
        <v>5108</v>
      </c>
    </row>
    <row r="25" ht="16" customHeight="1" spans="1:3">
      <c r="A25" s="16" t="s">
        <v>24</v>
      </c>
      <c r="B25" s="12">
        <f t="shared" si="2"/>
        <v>23</v>
      </c>
      <c r="C25" s="14">
        <v>867</v>
      </c>
    </row>
    <row r="26" ht="16" customHeight="1" spans="1:3">
      <c r="A26" s="16" t="s">
        <v>25</v>
      </c>
      <c r="B26" s="12">
        <f t="shared" si="2"/>
        <v>166</v>
      </c>
      <c r="C26" s="14">
        <v>6200</v>
      </c>
    </row>
    <row r="27" ht="16" customHeight="1" spans="1:3">
      <c r="A27" s="16" t="s">
        <v>26</v>
      </c>
      <c r="B27" s="12">
        <f t="shared" si="2"/>
        <v>84</v>
      </c>
      <c r="C27" s="14">
        <v>3130</v>
      </c>
    </row>
    <row r="28" ht="16" customHeight="1" spans="1:3">
      <c r="A28" s="16" t="s">
        <v>27</v>
      </c>
      <c r="B28" s="12">
        <f t="shared" si="2"/>
        <v>28</v>
      </c>
      <c r="C28" s="14">
        <v>1046</v>
      </c>
    </row>
    <row r="29" ht="16" customHeight="1" spans="1:3">
      <c r="A29" s="16" t="s">
        <v>28</v>
      </c>
      <c r="B29" s="12">
        <f t="shared" si="2"/>
        <v>38</v>
      </c>
      <c r="C29" s="14">
        <v>1415</v>
      </c>
    </row>
    <row r="30" ht="16" customHeight="1" spans="1:3">
      <c r="A30" s="16" t="s">
        <v>29</v>
      </c>
      <c r="B30" s="12">
        <f t="shared" si="2"/>
        <v>61</v>
      </c>
      <c r="C30" s="14">
        <v>2295</v>
      </c>
    </row>
    <row r="31" ht="16" customHeight="1" spans="1:3">
      <c r="A31" s="16" t="s">
        <v>30</v>
      </c>
      <c r="B31" s="12">
        <f t="shared" si="2"/>
        <v>46</v>
      </c>
      <c r="C31" s="14">
        <v>1704</v>
      </c>
    </row>
  </sheetData>
  <mergeCells count="4">
    <mergeCell ref="A2:C2"/>
    <mergeCell ref="A4:A5"/>
    <mergeCell ref="B4:B5"/>
    <mergeCell ref="C4:C5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20170828中央高中改善条件资金表 (3)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2017-12-11T18:41:36Z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