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定" sheetId="1" r:id="rId1"/>
  </sheets>
  <definedNames>
    <definedName name="_xlnm.Print_Titles" localSheetId="0">定!$2:$8</definedName>
    <definedName name="_xlnm.Print_Area" localSheetId="0">定!$A$1:$W$66</definedName>
  </definedNames>
  <calcPr calcId="144525" fullPrecision="0"/>
</workbook>
</file>

<file path=xl/sharedStrings.xml><?xml version="1.0" encoding="utf-8"?>
<sst xmlns="http://schemas.openxmlformats.org/spreadsheetml/2006/main" count="92">
  <si>
    <t>附件1</t>
  </si>
  <si>
    <t>提前下达2024年中央相关转移支付资金（畜牧部分）分配明细表</t>
  </si>
  <si>
    <t>单位：万元</t>
  </si>
  <si>
    <t>项目</t>
  </si>
  <si>
    <t>提前下达资金合计</t>
  </si>
  <si>
    <t>合计</t>
  </si>
  <si>
    <t>中央转移支付资金</t>
  </si>
  <si>
    <t>农业产业发展资金</t>
  </si>
  <si>
    <t>农业经营主体能力提升资金</t>
  </si>
  <si>
    <t>农业生态资源
保护资金</t>
  </si>
  <si>
    <t>农业防灾减灾和水利救灾资金
（动物防疫补助）</t>
  </si>
  <si>
    <t>小计</t>
  </si>
  <si>
    <t>畜禽良种繁育体系建设</t>
  </si>
  <si>
    <t>生猪良种补贴</t>
  </si>
  <si>
    <t>肉牛肉羊增量提质行动</t>
  </si>
  <si>
    <t>粮改饲</t>
  </si>
  <si>
    <t>苜蓿发展行动</t>
  </si>
  <si>
    <t>蜂业质量提升示范</t>
  </si>
  <si>
    <t>基层农技推广体系改革与建设</t>
  </si>
  <si>
    <t>新型农业经营主体培育</t>
  </si>
  <si>
    <t>草原
禁牧</t>
  </si>
  <si>
    <t>强制免疫</t>
  </si>
  <si>
    <t>养殖环
节无害
化处理</t>
  </si>
  <si>
    <t>基层畜
牧技改</t>
  </si>
  <si>
    <t>防疫专员特聘计划</t>
  </si>
  <si>
    <t>肉牛家庭牧场（肉牛大县奖补）</t>
  </si>
  <si>
    <t>农牧民补助奖励</t>
  </si>
  <si>
    <t>强免
疫苗</t>
  </si>
  <si>
    <t>购买防
疫物资</t>
  </si>
  <si>
    <t>购买基层动物防疫服务</t>
  </si>
  <si>
    <t>先打后补</t>
  </si>
  <si>
    <t>提前下达资金总计</t>
  </si>
  <si>
    <t>省本级</t>
  </si>
  <si>
    <t>省级下达额度</t>
  </si>
  <si>
    <t>其中： 局本级</t>
  </si>
  <si>
    <t>省畜牧总站</t>
  </si>
  <si>
    <t>省养蜂所</t>
  </si>
  <si>
    <t>市县合计</t>
  </si>
  <si>
    <t>长春市</t>
  </si>
  <si>
    <t>市本级</t>
  </si>
  <si>
    <t>双阳区</t>
  </si>
  <si>
    <t>九台区</t>
  </si>
  <si>
    <t>榆树市</t>
  </si>
  <si>
    <t>德惠市</t>
  </si>
  <si>
    <t>农安县</t>
  </si>
  <si>
    <t>公主岭市</t>
  </si>
  <si>
    <t>吉林市</t>
  </si>
  <si>
    <t>永吉县</t>
  </si>
  <si>
    <t>蛟河市</t>
  </si>
  <si>
    <t>舒兰市</t>
  </si>
  <si>
    <t>磐石市</t>
  </si>
  <si>
    <t>桦甸市</t>
  </si>
  <si>
    <t>四平市</t>
  </si>
  <si>
    <t>梨树县</t>
  </si>
  <si>
    <t>双辽市</t>
  </si>
  <si>
    <t>伊通县</t>
  </si>
  <si>
    <t>辽源
辽源市
市</t>
  </si>
  <si>
    <t>东丰县</t>
  </si>
  <si>
    <t>东辽县</t>
  </si>
  <si>
    <t>通化市</t>
  </si>
  <si>
    <t>通化县</t>
  </si>
  <si>
    <t>集安市</t>
  </si>
  <si>
    <t>柳河县</t>
  </si>
  <si>
    <t>辉南县</t>
  </si>
  <si>
    <t>白山市</t>
  </si>
  <si>
    <t>江源区</t>
  </si>
  <si>
    <t>抚松县</t>
  </si>
  <si>
    <t>靖宇县</t>
  </si>
  <si>
    <t>长白县</t>
  </si>
  <si>
    <t>临江市</t>
  </si>
  <si>
    <t>白城市</t>
  </si>
  <si>
    <t>洮南市</t>
  </si>
  <si>
    <t>大安市</t>
  </si>
  <si>
    <t>镇赉县</t>
  </si>
  <si>
    <t>通榆县</t>
  </si>
  <si>
    <t>松原市</t>
  </si>
  <si>
    <t>前郭县</t>
  </si>
  <si>
    <t>长岭县</t>
  </si>
  <si>
    <t>乾安县</t>
  </si>
  <si>
    <t>扶余市</t>
  </si>
  <si>
    <t>延边州</t>
  </si>
  <si>
    <t>州本级</t>
  </si>
  <si>
    <t>延吉市</t>
  </si>
  <si>
    <t>图们市</t>
  </si>
  <si>
    <t>龙井市</t>
  </si>
  <si>
    <t>敦化市</t>
  </si>
  <si>
    <t>和龙市</t>
  </si>
  <si>
    <t>汪清县</t>
  </si>
  <si>
    <t>安图县</t>
  </si>
  <si>
    <t>珲春市</t>
  </si>
  <si>
    <t>长管会</t>
  </si>
  <si>
    <t>梅河口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</si>
</sst>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楷体"/>
      <charset val="134"/>
    </font>
    <font>
      <sz val="22"/>
      <name val="方正小标宋简体"/>
      <charset val="134"/>
    </font>
    <font>
      <b/>
      <sz val="36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Times New Roman"/>
      <charset val="134"/>
    </font>
    <font>
      <sz val="16"/>
      <name val="Times New Roman"/>
      <charset val="134"/>
    </font>
    <font>
      <sz val="16"/>
      <color theme="1"/>
      <name val="宋体"/>
      <charset val="134"/>
      <scheme val="minor"/>
    </font>
    <font>
      <sz val="14"/>
      <name val="楷体"/>
      <charset val="134"/>
    </font>
    <font>
      <sz val="16"/>
      <color rgb="FFFF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textRotation="255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67"/>
  <sheetViews>
    <sheetView tabSelected="1" view="pageBreakPreview" zoomScale="75" zoomScaleNormal="100" zoomScaleSheetLayoutView="75" workbookViewId="0">
      <pane ySplit="8" topLeftCell="A9" activePane="bottomLeft" state="frozen"/>
      <selection/>
      <selection pane="bottomLeft" activeCell="Z15" sqref="Z15"/>
    </sheetView>
  </sheetViews>
  <sheetFormatPr defaultColWidth="9" defaultRowHeight="13.5"/>
  <cols>
    <col min="1" max="1" width="5.94166666666667" style="3" customWidth="1"/>
    <col min="2" max="2" width="22.1833333333333" style="3" customWidth="1"/>
    <col min="3" max="3" width="12.3333333333333" style="3" customWidth="1"/>
    <col min="4" max="4" width="11.3416666666667" style="3" hidden="1" customWidth="1"/>
    <col min="5" max="5" width="11.8666666666667" style="3" customWidth="1"/>
    <col min="6" max="6" width="10.6333333333333" style="3" customWidth="1"/>
    <col min="7" max="7" width="10.4166666666667" style="3" customWidth="1"/>
    <col min="8" max="8" width="10.3333333333333" style="3" customWidth="1"/>
    <col min="9" max="10" width="9.83333333333333" style="3" customWidth="1"/>
    <col min="11" max="11" width="10.175" style="3" customWidth="1"/>
    <col min="12" max="12" width="11.8" style="3" customWidth="1"/>
    <col min="13" max="13" width="10.1833333333333" style="3" customWidth="1"/>
    <col min="14" max="14" width="12.1666666666667" style="3" customWidth="1"/>
    <col min="15" max="15" width="16.3333333333333" style="3" customWidth="1"/>
    <col min="16" max="16" width="9.71666666666667" style="3" customWidth="1"/>
    <col min="17" max="17" width="9.725" style="3" customWidth="1"/>
    <col min="18" max="18" width="11.8" style="3" customWidth="1"/>
    <col min="19" max="19" width="10.6416666666667" style="3" customWidth="1"/>
    <col min="20" max="21" width="10.1833333333333" style="3" customWidth="1"/>
    <col min="22" max="22" width="10.65" style="3" customWidth="1"/>
    <col min="23" max="23" width="11.5583333333333" style="3" customWidth="1"/>
    <col min="24" max="24" width="9" style="3" customWidth="1"/>
    <col min="25" max="16384" width="9" style="3"/>
  </cols>
  <sheetData>
    <row r="1" ht="35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43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24" customHeight="1" spans="1:2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26" t="s">
        <v>2</v>
      </c>
      <c r="W3" s="26"/>
    </row>
    <row r="4" ht="33" customHeight="1" spans="1:23">
      <c r="A4" s="7" t="s">
        <v>3</v>
      </c>
      <c r="B4" s="7"/>
      <c r="C4" s="7" t="s">
        <v>4</v>
      </c>
      <c r="D4" s="7" t="s">
        <v>5</v>
      </c>
      <c r="E4" s="7" t="s">
        <v>6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ht="55" customHeight="1" spans="1:23">
      <c r="A5" s="7"/>
      <c r="B5" s="7"/>
      <c r="C5" s="7"/>
      <c r="D5" s="7"/>
      <c r="E5" s="7" t="s">
        <v>7</v>
      </c>
      <c r="F5" s="7"/>
      <c r="G5" s="7"/>
      <c r="H5" s="7"/>
      <c r="I5" s="7"/>
      <c r="J5" s="7"/>
      <c r="K5" s="7"/>
      <c r="L5" s="7" t="s">
        <v>8</v>
      </c>
      <c r="M5" s="7"/>
      <c r="N5" s="7"/>
      <c r="O5" s="7"/>
      <c r="P5" s="7" t="s">
        <v>9</v>
      </c>
      <c r="Q5" s="7"/>
      <c r="R5" s="7" t="s">
        <v>10</v>
      </c>
      <c r="S5" s="7"/>
      <c r="T5" s="7"/>
      <c r="U5" s="7"/>
      <c r="V5" s="7"/>
      <c r="W5" s="7"/>
    </row>
    <row r="6" ht="31" hidden="1" customHeight="1" spans="1:23">
      <c r="A6" s="7"/>
      <c r="B6" s="7"/>
      <c r="C6" s="7"/>
      <c r="D6" s="7"/>
      <c r="E6" s="7">
        <f>SUM(E9)</f>
        <v>18981</v>
      </c>
      <c r="F6" s="7"/>
      <c r="G6" s="7"/>
      <c r="H6" s="7"/>
      <c r="I6" s="7"/>
      <c r="J6" s="7"/>
      <c r="K6" s="7"/>
      <c r="L6" s="7">
        <f>SUM(L9)</f>
        <v>3649</v>
      </c>
      <c r="M6" s="7"/>
      <c r="N6" s="7"/>
      <c r="O6" s="7"/>
      <c r="P6" s="7">
        <f>SUM(P9)</f>
        <v>5783</v>
      </c>
      <c r="Q6" s="7"/>
      <c r="R6" s="7">
        <f>SUM(R9)</f>
        <v>13907</v>
      </c>
      <c r="S6" s="7"/>
      <c r="T6" s="7"/>
      <c r="U6" s="7"/>
      <c r="V6" s="7"/>
      <c r="W6" s="7"/>
    </row>
    <row r="7" ht="50" customHeight="1" spans="1:23">
      <c r="A7" s="7"/>
      <c r="B7" s="7"/>
      <c r="C7" s="7"/>
      <c r="D7" s="7"/>
      <c r="E7" s="7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24" t="s">
        <v>16</v>
      </c>
      <c r="K7" s="24" t="s">
        <v>17</v>
      </c>
      <c r="L7" s="7" t="s">
        <v>11</v>
      </c>
      <c r="M7" s="24" t="s">
        <v>18</v>
      </c>
      <c r="N7" s="24"/>
      <c r="O7" s="24" t="s">
        <v>19</v>
      </c>
      <c r="P7" s="24" t="s">
        <v>20</v>
      </c>
      <c r="Q7" s="24"/>
      <c r="R7" s="7" t="s">
        <v>11</v>
      </c>
      <c r="S7" s="24" t="s">
        <v>21</v>
      </c>
      <c r="T7" s="24"/>
      <c r="U7" s="24"/>
      <c r="V7" s="24"/>
      <c r="W7" s="24" t="s">
        <v>22</v>
      </c>
    </row>
    <row r="8" ht="85" customHeight="1" spans="1:23">
      <c r="A8" s="7"/>
      <c r="B8" s="7"/>
      <c r="C8" s="7"/>
      <c r="D8" s="7"/>
      <c r="E8" s="7"/>
      <c r="F8" s="8"/>
      <c r="G8" s="8"/>
      <c r="H8" s="8"/>
      <c r="I8" s="8"/>
      <c r="J8" s="24"/>
      <c r="K8" s="24"/>
      <c r="L8" s="7"/>
      <c r="M8" s="25" t="s">
        <v>23</v>
      </c>
      <c r="N8" s="24" t="s">
        <v>24</v>
      </c>
      <c r="O8" s="24" t="s">
        <v>25</v>
      </c>
      <c r="P8" s="7" t="s">
        <v>11</v>
      </c>
      <c r="Q8" s="24" t="s">
        <v>26</v>
      </c>
      <c r="R8" s="7"/>
      <c r="S8" s="8" t="s">
        <v>27</v>
      </c>
      <c r="T8" s="24" t="s">
        <v>28</v>
      </c>
      <c r="U8" s="8" t="s">
        <v>29</v>
      </c>
      <c r="V8" s="8" t="s">
        <v>30</v>
      </c>
      <c r="W8" s="24"/>
    </row>
    <row r="9" s="1" customFormat="1" ht="29" customHeight="1" spans="1:23">
      <c r="A9" s="9" t="s">
        <v>31</v>
      </c>
      <c r="B9" s="9"/>
      <c r="C9" s="10">
        <f t="shared" ref="C9:C12" si="0">SUM(D9)</f>
        <v>42320</v>
      </c>
      <c r="D9" s="10">
        <f t="shared" ref="D9:D12" si="1">SUM(E9,L9,P9,R9)</f>
        <v>42320</v>
      </c>
      <c r="E9" s="10">
        <f t="shared" ref="E9:E12" si="2">SUM(F9:K9)</f>
        <v>18981</v>
      </c>
      <c r="F9" s="10">
        <f t="shared" ref="F9:K9" si="3">SUM(F10,F14)</f>
        <v>1000</v>
      </c>
      <c r="G9" s="10">
        <f t="shared" si="3"/>
        <v>681</v>
      </c>
      <c r="H9" s="10">
        <f t="shared" si="3"/>
        <v>9000</v>
      </c>
      <c r="I9" s="10">
        <f t="shared" si="3"/>
        <v>6500</v>
      </c>
      <c r="J9" s="10">
        <f t="shared" si="3"/>
        <v>1500</v>
      </c>
      <c r="K9" s="10">
        <f t="shared" si="3"/>
        <v>300</v>
      </c>
      <c r="L9" s="10">
        <f>SUM(M9:O9)</f>
        <v>3649</v>
      </c>
      <c r="M9" s="10">
        <f t="shared" ref="M9:O9" si="4">SUM(M10,M14)</f>
        <v>327</v>
      </c>
      <c r="N9" s="10">
        <f t="shared" si="4"/>
        <v>822</v>
      </c>
      <c r="O9" s="10">
        <f t="shared" si="4"/>
        <v>2500</v>
      </c>
      <c r="P9" s="10">
        <f>SUM(Q9)</f>
        <v>5783</v>
      </c>
      <c r="Q9" s="10">
        <f t="shared" ref="Q9:W9" si="5">SUM(Q10,Q14)</f>
        <v>5783</v>
      </c>
      <c r="R9" s="10">
        <f t="shared" ref="R9:R11" si="6">SUM(S9:W9)</f>
        <v>13907</v>
      </c>
      <c r="S9" s="10">
        <f t="shared" si="5"/>
        <v>3500</v>
      </c>
      <c r="T9" s="10">
        <f t="shared" si="5"/>
        <v>200</v>
      </c>
      <c r="U9" s="10">
        <f t="shared" si="5"/>
        <v>306</v>
      </c>
      <c r="V9" s="10">
        <f t="shared" si="5"/>
        <v>1501</v>
      </c>
      <c r="W9" s="10">
        <f t="shared" si="5"/>
        <v>8400</v>
      </c>
    </row>
    <row r="10" ht="28" customHeight="1" spans="1:23">
      <c r="A10" s="11" t="s">
        <v>32</v>
      </c>
      <c r="B10" s="12" t="s">
        <v>33</v>
      </c>
      <c r="C10" s="10">
        <f t="shared" si="0"/>
        <v>14168</v>
      </c>
      <c r="D10" s="10">
        <f t="shared" si="1"/>
        <v>14168</v>
      </c>
      <c r="E10" s="10">
        <f t="shared" si="2"/>
        <v>567</v>
      </c>
      <c r="F10" s="13">
        <v>267</v>
      </c>
      <c r="G10" s="13"/>
      <c r="H10" s="13"/>
      <c r="I10" s="13"/>
      <c r="J10" s="13"/>
      <c r="K10" s="13">
        <f>SUM(K11:K12)</f>
        <v>300</v>
      </c>
      <c r="L10" s="10"/>
      <c r="M10" s="13"/>
      <c r="N10" s="13"/>
      <c r="O10" s="13"/>
      <c r="P10" s="10"/>
      <c r="Q10" s="13"/>
      <c r="R10" s="10">
        <f t="shared" si="6"/>
        <v>13601</v>
      </c>
      <c r="S10" s="13">
        <f t="shared" ref="S10:W10" si="7">SUM(S11:S12)</f>
        <v>3500</v>
      </c>
      <c r="T10" s="13">
        <f t="shared" si="7"/>
        <v>200</v>
      </c>
      <c r="U10" s="13"/>
      <c r="V10" s="13">
        <f t="shared" si="7"/>
        <v>1501</v>
      </c>
      <c r="W10" s="13">
        <f t="shared" si="7"/>
        <v>8400</v>
      </c>
    </row>
    <row r="11" ht="28" customHeight="1" spans="1:23">
      <c r="A11" s="14"/>
      <c r="B11" s="12" t="s">
        <v>34</v>
      </c>
      <c r="C11" s="10">
        <f t="shared" si="0"/>
        <v>13601</v>
      </c>
      <c r="D11" s="15">
        <f t="shared" si="1"/>
        <v>13601</v>
      </c>
      <c r="E11" s="15"/>
      <c r="F11" s="16"/>
      <c r="G11" s="16"/>
      <c r="H11" s="16"/>
      <c r="I11" s="16"/>
      <c r="J11" s="16"/>
      <c r="K11" s="16"/>
      <c r="L11" s="15"/>
      <c r="M11" s="16"/>
      <c r="N11" s="16"/>
      <c r="O11" s="16"/>
      <c r="P11" s="15"/>
      <c r="Q11" s="16"/>
      <c r="R11" s="15">
        <f t="shared" si="6"/>
        <v>13601</v>
      </c>
      <c r="S11" s="16">
        <v>3500</v>
      </c>
      <c r="T11" s="16">
        <v>200</v>
      </c>
      <c r="U11" s="16"/>
      <c r="V11" s="16">
        <v>1501</v>
      </c>
      <c r="W11" s="16">
        <v>8400</v>
      </c>
    </row>
    <row r="12" ht="28" customHeight="1" spans="1:23">
      <c r="A12" s="14"/>
      <c r="B12" s="12" t="s">
        <v>35</v>
      </c>
      <c r="C12" s="10">
        <f t="shared" si="0"/>
        <v>300</v>
      </c>
      <c r="D12" s="15">
        <f t="shared" si="1"/>
        <v>300</v>
      </c>
      <c r="E12" s="15">
        <f t="shared" si="2"/>
        <v>300</v>
      </c>
      <c r="F12" s="17"/>
      <c r="G12" s="17"/>
      <c r="H12" s="17"/>
      <c r="I12" s="17"/>
      <c r="J12" s="17"/>
      <c r="K12" s="17">
        <v>300</v>
      </c>
      <c r="L12" s="15"/>
      <c r="M12" s="17"/>
      <c r="N12" s="17"/>
      <c r="O12" s="17"/>
      <c r="P12" s="15"/>
      <c r="Q12" s="16"/>
      <c r="R12" s="15"/>
      <c r="S12" s="16"/>
      <c r="T12" s="16"/>
      <c r="U12" s="16"/>
      <c r="V12" s="16"/>
      <c r="W12" s="16"/>
    </row>
    <row r="13" customFormat="1" ht="28" customHeight="1" spans="1:23">
      <c r="A13" s="18"/>
      <c r="B13" s="12" t="s">
        <v>36</v>
      </c>
      <c r="C13" s="10">
        <v>267</v>
      </c>
      <c r="D13" s="15"/>
      <c r="E13" s="15">
        <v>267</v>
      </c>
      <c r="F13" s="17">
        <v>267</v>
      </c>
      <c r="G13" s="17"/>
      <c r="H13" s="17"/>
      <c r="I13" s="17"/>
      <c r="J13" s="17"/>
      <c r="K13" s="17"/>
      <c r="L13" s="15"/>
      <c r="M13" s="17"/>
      <c r="N13" s="17"/>
      <c r="O13" s="17"/>
      <c r="P13" s="15"/>
      <c r="Q13" s="16"/>
      <c r="R13" s="15"/>
      <c r="S13" s="16"/>
      <c r="T13" s="16"/>
      <c r="U13" s="16"/>
      <c r="V13" s="16"/>
      <c r="W13" s="16"/>
    </row>
    <row r="14" s="2" customFormat="1" ht="28" customHeight="1" spans="1:23">
      <c r="A14" s="7" t="s">
        <v>37</v>
      </c>
      <c r="B14" s="19"/>
      <c r="C14" s="10">
        <f>SUM(D14)</f>
        <v>28152</v>
      </c>
      <c r="D14" s="10">
        <f>SUM(E14,L14,P14,R14)</f>
        <v>28152</v>
      </c>
      <c r="E14" s="10">
        <f>SUM(F14:K14)</f>
        <v>18414</v>
      </c>
      <c r="F14" s="10">
        <f t="shared" ref="C14:K14" si="8">SUM(F15:F66)</f>
        <v>733</v>
      </c>
      <c r="G14" s="10">
        <f t="shared" si="8"/>
        <v>681</v>
      </c>
      <c r="H14" s="10">
        <f t="shared" si="8"/>
        <v>9000</v>
      </c>
      <c r="I14" s="10">
        <f t="shared" si="8"/>
        <v>6500</v>
      </c>
      <c r="J14" s="10">
        <f t="shared" si="8"/>
        <v>1500</v>
      </c>
      <c r="K14" s="10">
        <f t="shared" si="8"/>
        <v>0</v>
      </c>
      <c r="L14" s="10">
        <f t="shared" ref="L14:L21" si="9">SUM(M14:O14)</f>
        <v>3649</v>
      </c>
      <c r="M14" s="10">
        <f t="shared" ref="M14:O14" si="10">SUM(M15:M66)</f>
        <v>327</v>
      </c>
      <c r="N14" s="10">
        <f t="shared" si="10"/>
        <v>822</v>
      </c>
      <c r="O14" s="10">
        <f t="shared" si="10"/>
        <v>2500</v>
      </c>
      <c r="P14" s="10">
        <f>SUM(Q14)</f>
        <v>5783</v>
      </c>
      <c r="Q14" s="10">
        <f t="shared" ref="P14:Y14" si="11">SUM(Q15:Q66)</f>
        <v>5783</v>
      </c>
      <c r="R14" s="10">
        <f>SUM(S14:W14)</f>
        <v>306</v>
      </c>
      <c r="S14" s="10">
        <f t="shared" si="11"/>
        <v>0</v>
      </c>
      <c r="T14" s="10">
        <f t="shared" si="11"/>
        <v>0</v>
      </c>
      <c r="U14" s="10">
        <f t="shared" si="11"/>
        <v>306</v>
      </c>
      <c r="V14" s="10">
        <f t="shared" si="11"/>
        <v>0</v>
      </c>
      <c r="W14" s="10">
        <f t="shared" si="11"/>
        <v>0</v>
      </c>
    </row>
    <row r="15" ht="28" customHeight="1" spans="1:23">
      <c r="A15" s="20" t="s">
        <v>38</v>
      </c>
      <c r="B15" s="21" t="s">
        <v>39</v>
      </c>
      <c r="C15" s="10">
        <f>E15+L15+R15+P15</f>
        <v>274</v>
      </c>
      <c r="D15" s="13"/>
      <c r="E15" s="17">
        <f>SUM(F15:K15)</f>
        <v>274</v>
      </c>
      <c r="F15" s="16">
        <v>263</v>
      </c>
      <c r="G15" s="17"/>
      <c r="H15" s="17"/>
      <c r="I15" s="17">
        <v>11</v>
      </c>
      <c r="J15" s="17"/>
      <c r="K15" s="16"/>
      <c r="L15" s="17"/>
      <c r="M15" s="17"/>
      <c r="N15" s="17"/>
      <c r="O15" s="17"/>
      <c r="P15" s="16"/>
      <c r="Q15" s="17"/>
      <c r="R15" s="16"/>
      <c r="S15" s="16"/>
      <c r="T15" s="16"/>
      <c r="U15" s="16"/>
      <c r="V15" s="16"/>
      <c r="W15" s="16"/>
    </row>
    <row r="16" ht="28" customHeight="1" spans="1:23">
      <c r="A16" s="20"/>
      <c r="B16" s="21" t="s">
        <v>40</v>
      </c>
      <c r="C16" s="10">
        <f t="shared" ref="C16:C47" si="12">E16+L16+R16+P16</f>
        <v>96</v>
      </c>
      <c r="D16" s="13"/>
      <c r="E16" s="17">
        <f t="shared" ref="E16:E47" si="13">SUM(F16:K16)</f>
        <v>75</v>
      </c>
      <c r="F16" s="16"/>
      <c r="G16" s="17"/>
      <c r="H16" s="17"/>
      <c r="I16" s="17">
        <v>75</v>
      </c>
      <c r="J16" s="17"/>
      <c r="K16" s="16"/>
      <c r="L16" s="17">
        <f t="shared" si="9"/>
        <v>21</v>
      </c>
      <c r="M16" s="17">
        <v>21</v>
      </c>
      <c r="N16" s="17"/>
      <c r="O16" s="17"/>
      <c r="P16" s="16"/>
      <c r="Q16" s="17"/>
      <c r="R16" s="16"/>
      <c r="S16" s="16"/>
      <c r="T16" s="16"/>
      <c r="U16" s="16"/>
      <c r="V16" s="16"/>
      <c r="W16" s="16"/>
    </row>
    <row r="17" ht="28" customHeight="1" spans="1:23">
      <c r="A17" s="20"/>
      <c r="B17" s="21" t="s">
        <v>41</v>
      </c>
      <c r="C17" s="10">
        <f t="shared" si="12"/>
        <v>825</v>
      </c>
      <c r="D17" s="13"/>
      <c r="E17" s="17">
        <f t="shared" si="13"/>
        <v>743</v>
      </c>
      <c r="F17" s="16"/>
      <c r="G17" s="17"/>
      <c r="H17" s="17"/>
      <c r="I17" s="17">
        <v>743</v>
      </c>
      <c r="J17" s="17"/>
      <c r="K17" s="16"/>
      <c r="L17" s="17">
        <f t="shared" si="9"/>
        <v>82</v>
      </c>
      <c r="M17" s="17">
        <v>22</v>
      </c>
      <c r="N17" s="17">
        <v>60</v>
      </c>
      <c r="O17" s="17"/>
      <c r="P17" s="16"/>
      <c r="Q17" s="17"/>
      <c r="R17" s="16"/>
      <c r="S17" s="16"/>
      <c r="T17" s="16"/>
      <c r="U17" s="16"/>
      <c r="V17" s="16"/>
      <c r="W17" s="16"/>
    </row>
    <row r="18" ht="28" customHeight="1" spans="1:23">
      <c r="A18" s="20"/>
      <c r="B18" s="21" t="s">
        <v>42</v>
      </c>
      <c r="C18" s="10">
        <f t="shared" si="12"/>
        <v>1880</v>
      </c>
      <c r="D18" s="13"/>
      <c r="E18" s="17">
        <f t="shared" si="13"/>
        <v>1781</v>
      </c>
      <c r="F18" s="16"/>
      <c r="G18" s="17">
        <v>218</v>
      </c>
      <c r="H18" s="17">
        <v>1062</v>
      </c>
      <c r="I18" s="17">
        <v>501</v>
      </c>
      <c r="J18" s="17"/>
      <c r="K18" s="16"/>
      <c r="L18" s="17">
        <f t="shared" si="9"/>
        <v>99</v>
      </c>
      <c r="M18" s="17">
        <v>27</v>
      </c>
      <c r="N18" s="17">
        <v>72</v>
      </c>
      <c r="O18" s="17"/>
      <c r="P18" s="16"/>
      <c r="Q18" s="17"/>
      <c r="R18" s="16"/>
      <c r="S18" s="16"/>
      <c r="T18" s="16"/>
      <c r="U18" s="16"/>
      <c r="V18" s="16"/>
      <c r="W18" s="16"/>
    </row>
    <row r="19" ht="28" customHeight="1" spans="1:23">
      <c r="A19" s="20"/>
      <c r="B19" s="21" t="s">
        <v>43</v>
      </c>
      <c r="C19" s="10">
        <f t="shared" si="12"/>
        <v>194</v>
      </c>
      <c r="D19" s="13"/>
      <c r="E19" s="17">
        <f t="shared" si="13"/>
        <v>107</v>
      </c>
      <c r="F19" s="16"/>
      <c r="G19" s="17"/>
      <c r="H19" s="17"/>
      <c r="I19" s="17">
        <v>107</v>
      </c>
      <c r="J19" s="17"/>
      <c r="K19" s="16"/>
      <c r="L19" s="17">
        <f t="shared" si="9"/>
        <v>87</v>
      </c>
      <c r="M19" s="17">
        <v>27</v>
      </c>
      <c r="N19" s="17">
        <v>60</v>
      </c>
      <c r="O19" s="17"/>
      <c r="P19" s="16"/>
      <c r="Q19" s="17"/>
      <c r="R19" s="16"/>
      <c r="S19" s="16"/>
      <c r="T19" s="16"/>
      <c r="U19" s="16"/>
      <c r="V19" s="16"/>
      <c r="W19" s="16"/>
    </row>
    <row r="20" ht="28" customHeight="1" spans="1:23">
      <c r="A20" s="20"/>
      <c r="B20" s="21" t="s">
        <v>44</v>
      </c>
      <c r="C20" s="10">
        <f t="shared" si="12"/>
        <v>3511</v>
      </c>
      <c r="D20" s="13"/>
      <c r="E20" s="17">
        <f t="shared" si="13"/>
        <v>2418</v>
      </c>
      <c r="F20" s="16"/>
      <c r="G20" s="17">
        <v>313</v>
      </c>
      <c r="H20" s="17">
        <v>1588</v>
      </c>
      <c r="I20" s="17">
        <v>476</v>
      </c>
      <c r="J20" s="17">
        <v>41</v>
      </c>
      <c r="K20" s="16"/>
      <c r="L20" s="17">
        <f t="shared" si="9"/>
        <v>1093</v>
      </c>
      <c r="M20" s="17">
        <v>27</v>
      </c>
      <c r="N20" s="17">
        <v>66</v>
      </c>
      <c r="O20" s="17">
        <v>1000</v>
      </c>
      <c r="P20" s="16"/>
      <c r="Q20" s="17"/>
      <c r="R20" s="16"/>
      <c r="S20" s="16"/>
      <c r="T20" s="16"/>
      <c r="U20" s="16"/>
      <c r="V20" s="16"/>
      <c r="W20" s="16"/>
    </row>
    <row r="21" ht="28" customHeight="1" spans="1:23">
      <c r="A21" s="20"/>
      <c r="B21" s="21" t="s">
        <v>45</v>
      </c>
      <c r="C21" s="10">
        <f t="shared" si="12"/>
        <v>1354</v>
      </c>
      <c r="D21" s="13"/>
      <c r="E21" s="17">
        <f t="shared" si="13"/>
        <v>270</v>
      </c>
      <c r="F21" s="16"/>
      <c r="G21" s="17"/>
      <c r="H21" s="17"/>
      <c r="I21" s="17">
        <v>270</v>
      </c>
      <c r="J21" s="17"/>
      <c r="K21" s="16"/>
      <c r="L21" s="17">
        <f t="shared" si="9"/>
        <v>1084</v>
      </c>
      <c r="M21" s="17">
        <v>24</v>
      </c>
      <c r="N21" s="17">
        <v>60</v>
      </c>
      <c r="O21" s="17">
        <v>1000</v>
      </c>
      <c r="P21" s="16"/>
      <c r="Q21" s="17"/>
      <c r="R21" s="16"/>
      <c r="S21" s="16"/>
      <c r="T21" s="16"/>
      <c r="U21" s="16"/>
      <c r="V21" s="16"/>
      <c r="W21" s="16"/>
    </row>
    <row r="22" ht="28" customHeight="1" spans="1:23">
      <c r="A22" s="20" t="s">
        <v>46</v>
      </c>
      <c r="B22" s="21" t="s">
        <v>39</v>
      </c>
      <c r="C22" s="10">
        <f t="shared" si="12"/>
        <v>117</v>
      </c>
      <c r="D22" s="13"/>
      <c r="E22" s="17">
        <f t="shared" si="13"/>
        <v>117</v>
      </c>
      <c r="F22" s="16"/>
      <c r="G22" s="17"/>
      <c r="H22" s="17"/>
      <c r="I22" s="17">
        <v>117</v>
      </c>
      <c r="J22" s="17"/>
      <c r="K22" s="16"/>
      <c r="L22" s="17"/>
      <c r="M22" s="17"/>
      <c r="N22" s="17"/>
      <c r="O22" s="17"/>
      <c r="P22" s="16"/>
      <c r="Q22" s="17"/>
      <c r="R22" s="16"/>
      <c r="S22" s="16"/>
      <c r="T22" s="16"/>
      <c r="U22" s="16"/>
      <c r="V22" s="16"/>
      <c r="W22" s="16"/>
    </row>
    <row r="23" ht="28" customHeight="1" spans="1:23">
      <c r="A23" s="20"/>
      <c r="B23" s="21" t="s">
        <v>47</v>
      </c>
      <c r="C23" s="10">
        <f t="shared" si="12"/>
        <v>34</v>
      </c>
      <c r="D23" s="13"/>
      <c r="E23" s="17">
        <f t="shared" si="13"/>
        <v>11</v>
      </c>
      <c r="F23" s="16"/>
      <c r="G23" s="17"/>
      <c r="H23" s="17"/>
      <c r="I23" s="17">
        <v>11</v>
      </c>
      <c r="J23" s="17"/>
      <c r="K23" s="16"/>
      <c r="L23" s="17">
        <f t="shared" ref="L23:L27" si="14">SUM(M23:O23)</f>
        <v>23</v>
      </c>
      <c r="M23" s="17">
        <v>23</v>
      </c>
      <c r="N23" s="17"/>
      <c r="O23" s="17"/>
      <c r="P23" s="16"/>
      <c r="Q23" s="17"/>
      <c r="R23" s="16"/>
      <c r="S23" s="16"/>
      <c r="T23" s="16"/>
      <c r="U23" s="16"/>
      <c r="V23" s="16"/>
      <c r="W23" s="16"/>
    </row>
    <row r="24" ht="28" customHeight="1" spans="1:23">
      <c r="A24" s="20"/>
      <c r="B24" s="21" t="s">
        <v>48</v>
      </c>
      <c r="C24" s="10">
        <f t="shared" si="12"/>
        <v>36</v>
      </c>
      <c r="D24" s="13"/>
      <c r="E24" s="17">
        <f t="shared" si="13"/>
        <v>13</v>
      </c>
      <c r="F24" s="16"/>
      <c r="G24" s="17"/>
      <c r="H24" s="17"/>
      <c r="I24" s="17">
        <v>13</v>
      </c>
      <c r="J24" s="17"/>
      <c r="K24" s="16"/>
      <c r="L24" s="17">
        <f t="shared" si="14"/>
        <v>23</v>
      </c>
      <c r="M24" s="17">
        <v>23</v>
      </c>
      <c r="N24" s="17"/>
      <c r="O24" s="17"/>
      <c r="P24" s="16"/>
      <c r="Q24" s="17"/>
      <c r="R24" s="16"/>
      <c r="S24" s="16"/>
      <c r="T24" s="16"/>
      <c r="U24" s="16"/>
      <c r="V24" s="16"/>
      <c r="W24" s="16"/>
    </row>
    <row r="25" ht="28" customHeight="1" spans="1:23">
      <c r="A25" s="20"/>
      <c r="B25" s="21" t="s">
        <v>49</v>
      </c>
      <c r="C25" s="10">
        <f t="shared" si="12"/>
        <v>176</v>
      </c>
      <c r="D25" s="13"/>
      <c r="E25" s="17">
        <f t="shared" si="13"/>
        <v>94</v>
      </c>
      <c r="F25" s="16"/>
      <c r="G25" s="17"/>
      <c r="H25" s="17"/>
      <c r="I25" s="17">
        <v>94</v>
      </c>
      <c r="J25" s="17"/>
      <c r="K25" s="16"/>
      <c r="L25" s="17">
        <f t="shared" si="14"/>
        <v>82</v>
      </c>
      <c r="M25" s="17">
        <v>22</v>
      </c>
      <c r="N25" s="17">
        <v>60</v>
      </c>
      <c r="O25" s="17"/>
      <c r="P25" s="16"/>
      <c r="Q25" s="17"/>
      <c r="R25" s="16"/>
      <c r="S25" s="16"/>
      <c r="T25" s="16"/>
      <c r="U25" s="16"/>
      <c r="V25" s="16"/>
      <c r="W25" s="16"/>
    </row>
    <row r="26" ht="28" customHeight="1" spans="1:23">
      <c r="A26" s="20"/>
      <c r="B26" s="21" t="s">
        <v>50</v>
      </c>
      <c r="C26" s="10">
        <f t="shared" si="12"/>
        <v>59</v>
      </c>
      <c r="D26" s="13"/>
      <c r="E26" s="17">
        <f t="shared" si="13"/>
        <v>39</v>
      </c>
      <c r="F26" s="16"/>
      <c r="G26" s="17"/>
      <c r="H26" s="17"/>
      <c r="I26" s="17">
        <v>39</v>
      </c>
      <c r="J26" s="17"/>
      <c r="K26" s="16"/>
      <c r="L26" s="17">
        <f t="shared" si="14"/>
        <v>20</v>
      </c>
      <c r="M26" s="17">
        <v>20</v>
      </c>
      <c r="N26" s="17"/>
      <c r="O26" s="17"/>
      <c r="P26" s="16"/>
      <c r="Q26" s="17"/>
      <c r="R26" s="16"/>
      <c r="S26" s="16"/>
      <c r="T26" s="16"/>
      <c r="U26" s="16"/>
      <c r="V26" s="16"/>
      <c r="W26" s="16"/>
    </row>
    <row r="27" ht="28" customHeight="1" spans="1:23">
      <c r="A27" s="20"/>
      <c r="B27" s="21" t="s">
        <v>51</v>
      </c>
      <c r="C27" s="10">
        <f t="shared" si="12"/>
        <v>27</v>
      </c>
      <c r="D27" s="13"/>
      <c r="E27" s="17">
        <f t="shared" si="13"/>
        <v>2</v>
      </c>
      <c r="F27" s="16"/>
      <c r="G27" s="17"/>
      <c r="H27" s="17"/>
      <c r="I27" s="17">
        <v>2</v>
      </c>
      <c r="J27" s="17"/>
      <c r="K27" s="16"/>
      <c r="L27" s="17">
        <f t="shared" si="14"/>
        <v>25</v>
      </c>
      <c r="M27" s="17">
        <v>25</v>
      </c>
      <c r="N27" s="17"/>
      <c r="O27" s="17"/>
      <c r="P27" s="16"/>
      <c r="Q27" s="17"/>
      <c r="R27" s="16"/>
      <c r="S27" s="16"/>
      <c r="T27" s="16"/>
      <c r="U27" s="16"/>
      <c r="V27" s="16"/>
      <c r="W27" s="16"/>
    </row>
    <row r="28" ht="32" customHeight="1" spans="1:23">
      <c r="A28" s="20" t="s">
        <v>52</v>
      </c>
      <c r="B28" s="21" t="s">
        <v>39</v>
      </c>
      <c r="C28" s="10">
        <f t="shared" si="12"/>
        <v>5</v>
      </c>
      <c r="D28" s="13"/>
      <c r="E28" s="17">
        <f t="shared" si="13"/>
        <v>5</v>
      </c>
      <c r="F28" s="16"/>
      <c r="G28" s="17"/>
      <c r="H28" s="17"/>
      <c r="I28" s="17">
        <v>5</v>
      </c>
      <c r="J28" s="17"/>
      <c r="K28" s="16"/>
      <c r="L28" s="17"/>
      <c r="M28" s="17"/>
      <c r="N28" s="17"/>
      <c r="O28" s="17"/>
      <c r="P28" s="16"/>
      <c r="Q28" s="17"/>
      <c r="R28" s="16"/>
      <c r="S28" s="16"/>
      <c r="T28" s="16"/>
      <c r="U28" s="16"/>
      <c r="V28" s="16"/>
      <c r="W28" s="16"/>
    </row>
    <row r="29" ht="32" customHeight="1" spans="1:23">
      <c r="A29" s="20"/>
      <c r="B29" s="21" t="s">
        <v>53</v>
      </c>
      <c r="C29" s="10">
        <f t="shared" si="12"/>
        <v>1790</v>
      </c>
      <c r="D29" s="13"/>
      <c r="E29" s="17">
        <f t="shared" si="13"/>
        <v>1696</v>
      </c>
      <c r="F29" s="16"/>
      <c r="G29" s="17"/>
      <c r="H29" s="17">
        <v>1663</v>
      </c>
      <c r="I29" s="17">
        <v>33</v>
      </c>
      <c r="J29" s="17"/>
      <c r="K29" s="16"/>
      <c r="L29" s="17">
        <f t="shared" ref="L29:L31" si="15">SUM(M29:O29)</f>
        <v>94</v>
      </c>
      <c r="M29" s="17">
        <v>22</v>
      </c>
      <c r="N29" s="17">
        <v>72</v>
      </c>
      <c r="O29" s="17"/>
      <c r="P29" s="16"/>
      <c r="Q29" s="17"/>
      <c r="R29" s="16"/>
      <c r="S29" s="16"/>
      <c r="T29" s="16"/>
      <c r="U29" s="16"/>
      <c r="V29" s="16"/>
      <c r="W29" s="16"/>
    </row>
    <row r="30" ht="32" customHeight="1" spans="1:23">
      <c r="A30" s="20"/>
      <c r="B30" s="21" t="s">
        <v>54</v>
      </c>
      <c r="C30" s="10">
        <f t="shared" si="12"/>
        <v>939</v>
      </c>
      <c r="D30" s="13"/>
      <c r="E30" s="17">
        <f t="shared" si="13"/>
        <v>731</v>
      </c>
      <c r="F30" s="16"/>
      <c r="G30" s="17"/>
      <c r="H30" s="17"/>
      <c r="I30" s="17">
        <v>385</v>
      </c>
      <c r="J30" s="17">
        <v>346</v>
      </c>
      <c r="K30" s="16"/>
      <c r="L30" s="17">
        <f t="shared" si="15"/>
        <v>82</v>
      </c>
      <c r="M30" s="17">
        <v>22</v>
      </c>
      <c r="N30" s="17">
        <v>60</v>
      </c>
      <c r="O30" s="17"/>
      <c r="P30" s="16">
        <v>126</v>
      </c>
      <c r="Q30" s="17">
        <v>126</v>
      </c>
      <c r="R30" s="16"/>
      <c r="S30" s="16"/>
      <c r="T30" s="16"/>
      <c r="U30" s="16"/>
      <c r="V30" s="16"/>
      <c r="W30" s="16"/>
    </row>
    <row r="31" ht="32" customHeight="1" spans="1:23">
      <c r="A31" s="20"/>
      <c r="B31" s="21" t="s">
        <v>55</v>
      </c>
      <c r="C31" s="10">
        <f t="shared" si="12"/>
        <v>2801</v>
      </c>
      <c r="D31" s="13"/>
      <c r="E31" s="17">
        <f t="shared" si="13"/>
        <v>2219</v>
      </c>
      <c r="F31" s="16"/>
      <c r="G31" s="17"/>
      <c r="H31" s="17">
        <v>1890</v>
      </c>
      <c r="I31" s="17">
        <v>329</v>
      </c>
      <c r="J31" s="17"/>
      <c r="K31" s="16"/>
      <c r="L31" s="17">
        <f t="shared" si="15"/>
        <v>582</v>
      </c>
      <c r="M31" s="17">
        <v>22</v>
      </c>
      <c r="N31" s="17">
        <v>60</v>
      </c>
      <c r="O31" s="17">
        <v>500</v>
      </c>
      <c r="P31" s="16"/>
      <c r="Q31" s="17"/>
      <c r="R31" s="16"/>
      <c r="S31" s="16"/>
      <c r="T31" s="16"/>
      <c r="U31" s="16"/>
      <c r="V31" s="16"/>
      <c r="W31" s="16"/>
    </row>
    <row r="32" ht="32" customHeight="1" spans="1:23">
      <c r="A32" s="20" t="s">
        <v>56</v>
      </c>
      <c r="B32" s="21" t="s">
        <v>39</v>
      </c>
      <c r="C32" s="10">
        <f t="shared" si="12"/>
        <v>0</v>
      </c>
      <c r="D32" s="13"/>
      <c r="E32" s="17"/>
      <c r="F32" s="16"/>
      <c r="G32" s="17"/>
      <c r="H32" s="17"/>
      <c r="I32" s="17"/>
      <c r="J32" s="17"/>
      <c r="K32" s="16"/>
      <c r="L32" s="17"/>
      <c r="M32" s="17"/>
      <c r="N32" s="17"/>
      <c r="O32" s="17"/>
      <c r="P32" s="16"/>
      <c r="Q32" s="17"/>
      <c r="R32" s="16"/>
      <c r="S32" s="16"/>
      <c r="T32" s="16"/>
      <c r="U32" s="16"/>
      <c r="V32" s="16"/>
      <c r="W32" s="16"/>
    </row>
    <row r="33" ht="32" customHeight="1" spans="1:23">
      <c r="A33" s="20"/>
      <c r="B33" s="21" t="s">
        <v>57</v>
      </c>
      <c r="C33" s="10">
        <f t="shared" si="12"/>
        <v>110</v>
      </c>
      <c r="D33" s="13"/>
      <c r="E33" s="17">
        <f t="shared" si="13"/>
        <v>110</v>
      </c>
      <c r="F33" s="16">
        <v>40</v>
      </c>
      <c r="G33" s="17"/>
      <c r="H33" s="17"/>
      <c r="I33" s="17">
        <v>70</v>
      </c>
      <c r="J33" s="17"/>
      <c r="K33" s="16"/>
      <c r="L33" s="17"/>
      <c r="M33" s="17"/>
      <c r="N33" s="17"/>
      <c r="O33" s="17"/>
      <c r="P33" s="16"/>
      <c r="Q33" s="17"/>
      <c r="R33" s="16"/>
      <c r="S33" s="16"/>
      <c r="T33" s="16"/>
      <c r="U33" s="16"/>
      <c r="V33" s="16"/>
      <c r="W33" s="16"/>
    </row>
    <row r="34" ht="32" customHeight="1" spans="1:23">
      <c r="A34" s="20"/>
      <c r="B34" s="21" t="s">
        <v>58</v>
      </c>
      <c r="C34" s="10">
        <f t="shared" si="12"/>
        <v>0</v>
      </c>
      <c r="D34" s="13"/>
      <c r="E34" s="17"/>
      <c r="F34" s="16"/>
      <c r="G34" s="17"/>
      <c r="H34" s="17"/>
      <c r="I34" s="17"/>
      <c r="J34" s="17"/>
      <c r="K34" s="16"/>
      <c r="L34" s="17"/>
      <c r="M34" s="17"/>
      <c r="N34" s="17"/>
      <c r="O34" s="17"/>
      <c r="P34" s="16"/>
      <c r="Q34" s="17"/>
      <c r="R34" s="16"/>
      <c r="S34" s="16"/>
      <c r="T34" s="16"/>
      <c r="U34" s="16"/>
      <c r="V34" s="16"/>
      <c r="W34" s="16"/>
    </row>
    <row r="35" ht="32" customHeight="1" spans="1:23">
      <c r="A35" s="20" t="s">
        <v>59</v>
      </c>
      <c r="B35" s="21" t="s">
        <v>39</v>
      </c>
      <c r="C35" s="10">
        <f t="shared" si="12"/>
        <v>0</v>
      </c>
      <c r="D35" s="13"/>
      <c r="E35" s="17"/>
      <c r="F35" s="16"/>
      <c r="G35" s="17"/>
      <c r="H35" s="17"/>
      <c r="I35" s="17"/>
      <c r="J35" s="17"/>
      <c r="K35" s="16"/>
      <c r="L35" s="17"/>
      <c r="M35" s="17"/>
      <c r="N35" s="17"/>
      <c r="O35" s="17"/>
      <c r="P35" s="16"/>
      <c r="Q35" s="17"/>
      <c r="R35" s="16"/>
      <c r="S35" s="16"/>
      <c r="T35" s="16"/>
      <c r="U35" s="16"/>
      <c r="V35" s="16"/>
      <c r="W35" s="16"/>
    </row>
    <row r="36" ht="32" customHeight="1" spans="1:23">
      <c r="A36" s="20"/>
      <c r="B36" s="21" t="s">
        <v>60</v>
      </c>
      <c r="C36" s="10">
        <f t="shared" si="12"/>
        <v>4</v>
      </c>
      <c r="D36" s="13"/>
      <c r="E36" s="17">
        <f t="shared" si="13"/>
        <v>4</v>
      </c>
      <c r="F36" s="16"/>
      <c r="G36" s="17"/>
      <c r="H36" s="17"/>
      <c r="I36" s="17">
        <v>4</v>
      </c>
      <c r="J36" s="17"/>
      <c r="K36" s="16"/>
      <c r="L36" s="17"/>
      <c r="M36" s="17"/>
      <c r="N36" s="17"/>
      <c r="O36" s="17"/>
      <c r="P36" s="16"/>
      <c r="Q36" s="17"/>
      <c r="R36" s="16"/>
      <c r="S36" s="16"/>
      <c r="T36" s="16"/>
      <c r="U36" s="16"/>
      <c r="V36" s="16"/>
      <c r="W36" s="16"/>
    </row>
    <row r="37" ht="32" customHeight="1" spans="1:23">
      <c r="A37" s="20"/>
      <c r="B37" s="21" t="s">
        <v>61</v>
      </c>
      <c r="C37" s="10">
        <f t="shared" si="12"/>
        <v>0</v>
      </c>
      <c r="D37" s="13"/>
      <c r="E37" s="17"/>
      <c r="F37" s="16"/>
      <c r="G37" s="17"/>
      <c r="H37" s="17"/>
      <c r="I37" s="17"/>
      <c r="J37" s="17"/>
      <c r="K37" s="16"/>
      <c r="L37" s="17"/>
      <c r="M37" s="17"/>
      <c r="N37" s="17"/>
      <c r="O37" s="17"/>
      <c r="P37" s="16"/>
      <c r="Q37" s="17"/>
      <c r="R37" s="16"/>
      <c r="S37" s="16"/>
      <c r="T37" s="16"/>
      <c r="U37" s="16"/>
      <c r="V37" s="16"/>
      <c r="W37" s="16"/>
    </row>
    <row r="38" ht="32" customHeight="1" spans="1:23">
      <c r="A38" s="20"/>
      <c r="B38" s="21" t="s">
        <v>62</v>
      </c>
      <c r="C38" s="10">
        <f t="shared" si="12"/>
        <v>0</v>
      </c>
      <c r="D38" s="13"/>
      <c r="E38" s="17"/>
      <c r="F38" s="16"/>
      <c r="G38" s="17"/>
      <c r="H38" s="17"/>
      <c r="I38" s="17"/>
      <c r="J38" s="17"/>
      <c r="K38" s="16"/>
      <c r="L38" s="17"/>
      <c r="M38" s="17"/>
      <c r="N38" s="17"/>
      <c r="O38" s="17"/>
      <c r="P38" s="16"/>
      <c r="Q38" s="17"/>
      <c r="R38" s="16"/>
      <c r="S38" s="16"/>
      <c r="T38" s="16"/>
      <c r="U38" s="16"/>
      <c r="V38" s="16"/>
      <c r="W38" s="16"/>
    </row>
    <row r="39" ht="32" customHeight="1" spans="1:23">
      <c r="A39" s="20"/>
      <c r="B39" s="21" t="s">
        <v>63</v>
      </c>
      <c r="C39" s="10">
        <f t="shared" si="12"/>
        <v>0</v>
      </c>
      <c r="D39" s="13"/>
      <c r="E39" s="17"/>
      <c r="F39" s="16"/>
      <c r="G39" s="17"/>
      <c r="H39" s="17"/>
      <c r="I39" s="17"/>
      <c r="J39" s="17"/>
      <c r="K39" s="16"/>
      <c r="L39" s="17"/>
      <c r="M39" s="17"/>
      <c r="N39" s="17"/>
      <c r="O39" s="17"/>
      <c r="P39" s="16"/>
      <c r="Q39" s="17"/>
      <c r="R39" s="16"/>
      <c r="S39" s="16"/>
      <c r="T39" s="16"/>
      <c r="U39" s="16"/>
      <c r="V39" s="16"/>
      <c r="W39" s="16"/>
    </row>
    <row r="40" ht="32" customHeight="1" spans="1:23">
      <c r="A40" s="20" t="s">
        <v>64</v>
      </c>
      <c r="B40" s="21" t="s">
        <v>39</v>
      </c>
      <c r="C40" s="10">
        <f t="shared" si="12"/>
        <v>5</v>
      </c>
      <c r="D40" s="13"/>
      <c r="E40" s="17">
        <f t="shared" si="13"/>
        <v>5</v>
      </c>
      <c r="F40" s="16"/>
      <c r="G40" s="17"/>
      <c r="H40" s="17"/>
      <c r="I40" s="17">
        <v>5</v>
      </c>
      <c r="J40" s="17"/>
      <c r="K40" s="16"/>
      <c r="L40" s="17"/>
      <c r="M40" s="17"/>
      <c r="N40" s="17"/>
      <c r="O40" s="17"/>
      <c r="P40" s="16"/>
      <c r="Q40" s="17"/>
      <c r="R40" s="16"/>
      <c r="S40" s="16"/>
      <c r="T40" s="16"/>
      <c r="U40" s="16"/>
      <c r="V40" s="16"/>
      <c r="W40" s="16"/>
    </row>
    <row r="41" ht="32" customHeight="1" spans="1:23">
      <c r="A41" s="20"/>
      <c r="B41" s="21" t="s">
        <v>65</v>
      </c>
      <c r="C41" s="10">
        <f t="shared" si="12"/>
        <v>27</v>
      </c>
      <c r="D41" s="13"/>
      <c r="E41" s="17">
        <f t="shared" si="13"/>
        <v>27</v>
      </c>
      <c r="F41" s="16"/>
      <c r="G41" s="17"/>
      <c r="H41" s="17"/>
      <c r="I41" s="17">
        <v>27</v>
      </c>
      <c r="J41" s="17"/>
      <c r="K41" s="16"/>
      <c r="L41" s="17"/>
      <c r="M41" s="17"/>
      <c r="N41" s="17"/>
      <c r="O41" s="17"/>
      <c r="P41" s="16"/>
      <c r="Q41" s="17"/>
      <c r="R41" s="16"/>
      <c r="S41" s="16"/>
      <c r="T41" s="16"/>
      <c r="U41" s="16"/>
      <c r="V41" s="16"/>
      <c r="W41" s="16"/>
    </row>
    <row r="42" ht="32" customHeight="1" spans="1:23">
      <c r="A42" s="20"/>
      <c r="B42" s="21" t="s">
        <v>66</v>
      </c>
      <c r="C42" s="10">
        <f t="shared" si="12"/>
        <v>0</v>
      </c>
      <c r="D42" s="13"/>
      <c r="E42" s="17"/>
      <c r="F42" s="16"/>
      <c r="G42" s="17"/>
      <c r="H42" s="17"/>
      <c r="I42" s="17"/>
      <c r="J42" s="17"/>
      <c r="K42" s="16"/>
      <c r="L42" s="17"/>
      <c r="M42" s="17"/>
      <c r="N42" s="17"/>
      <c r="O42" s="17"/>
      <c r="P42" s="16"/>
      <c r="Q42" s="17"/>
      <c r="R42" s="16"/>
      <c r="S42" s="16"/>
      <c r="T42" s="16"/>
      <c r="U42" s="16"/>
      <c r="V42" s="16"/>
      <c r="W42" s="16"/>
    </row>
    <row r="43" ht="32" customHeight="1" spans="1:23">
      <c r="A43" s="20"/>
      <c r="B43" s="21" t="s">
        <v>67</v>
      </c>
      <c r="C43" s="10">
        <f t="shared" si="12"/>
        <v>51</v>
      </c>
      <c r="D43" s="13"/>
      <c r="E43" s="17">
        <f t="shared" si="13"/>
        <v>51</v>
      </c>
      <c r="F43" s="17"/>
      <c r="G43" s="17"/>
      <c r="H43" s="17"/>
      <c r="I43" s="17">
        <v>51</v>
      </c>
      <c r="J43" s="17"/>
      <c r="K43" s="17"/>
      <c r="L43" s="17"/>
      <c r="M43" s="17"/>
      <c r="N43" s="17"/>
      <c r="O43" s="17"/>
      <c r="P43" s="16"/>
      <c r="Q43" s="17"/>
      <c r="R43" s="16"/>
      <c r="S43" s="16"/>
      <c r="T43" s="16"/>
      <c r="U43" s="16"/>
      <c r="V43" s="16"/>
      <c r="W43" s="16"/>
    </row>
    <row r="44" ht="32" customHeight="1" spans="1:23">
      <c r="A44" s="20"/>
      <c r="B44" s="21" t="s">
        <v>68</v>
      </c>
      <c r="C44" s="10">
        <f t="shared" si="12"/>
        <v>2</v>
      </c>
      <c r="D44" s="13"/>
      <c r="E44" s="17">
        <f t="shared" si="13"/>
        <v>2</v>
      </c>
      <c r="F44" s="17"/>
      <c r="G44" s="17"/>
      <c r="H44" s="17"/>
      <c r="I44" s="17">
        <v>2</v>
      </c>
      <c r="J44" s="17"/>
      <c r="K44" s="17"/>
      <c r="L44" s="17"/>
      <c r="M44" s="17"/>
      <c r="N44" s="17"/>
      <c r="O44" s="17"/>
      <c r="P44" s="16"/>
      <c r="Q44" s="17"/>
      <c r="R44" s="16"/>
      <c r="S44" s="16"/>
      <c r="T44" s="16"/>
      <c r="U44" s="16"/>
      <c r="V44" s="16"/>
      <c r="W44" s="16"/>
    </row>
    <row r="45" ht="32" customHeight="1" spans="1:23">
      <c r="A45" s="20"/>
      <c r="B45" s="21" t="s">
        <v>69</v>
      </c>
      <c r="C45" s="10">
        <f t="shared" si="12"/>
        <v>2</v>
      </c>
      <c r="D45" s="13"/>
      <c r="E45" s="17">
        <f t="shared" si="13"/>
        <v>2</v>
      </c>
      <c r="F45" s="17"/>
      <c r="G45" s="17"/>
      <c r="H45" s="17"/>
      <c r="I45" s="17">
        <v>2</v>
      </c>
      <c r="J45" s="17"/>
      <c r="K45" s="17"/>
      <c r="L45" s="17"/>
      <c r="M45" s="17"/>
      <c r="N45" s="17"/>
      <c r="O45" s="17"/>
      <c r="P45" s="16"/>
      <c r="Q45" s="17"/>
      <c r="R45" s="16"/>
      <c r="S45" s="16"/>
      <c r="T45" s="16"/>
      <c r="U45" s="16"/>
      <c r="V45" s="16"/>
      <c r="W45" s="16"/>
    </row>
    <row r="46" ht="27" customHeight="1" spans="1:23">
      <c r="A46" s="20" t="s">
        <v>70</v>
      </c>
      <c r="B46" s="21" t="s">
        <v>39</v>
      </c>
      <c r="C46" s="10">
        <f t="shared" si="12"/>
        <v>488</v>
      </c>
      <c r="D46" s="13"/>
      <c r="E46" s="17">
        <f t="shared" si="13"/>
        <v>314</v>
      </c>
      <c r="F46" s="17">
        <v>141</v>
      </c>
      <c r="G46" s="17"/>
      <c r="H46" s="17"/>
      <c r="I46" s="17">
        <v>173</v>
      </c>
      <c r="J46" s="17"/>
      <c r="K46" s="17"/>
      <c r="L46" s="17"/>
      <c r="M46" s="17"/>
      <c r="N46" s="17"/>
      <c r="O46" s="17"/>
      <c r="P46" s="16">
        <f t="shared" ref="P46:P50" si="16">Q46</f>
        <v>174</v>
      </c>
      <c r="Q46" s="17">
        <v>174</v>
      </c>
      <c r="R46" s="16"/>
      <c r="S46" s="16"/>
      <c r="T46" s="16"/>
      <c r="U46" s="16"/>
      <c r="V46" s="16"/>
      <c r="W46" s="16"/>
    </row>
    <row r="47" ht="27" customHeight="1" spans="1:23">
      <c r="A47" s="20"/>
      <c r="B47" s="21" t="s">
        <v>71</v>
      </c>
      <c r="C47" s="10">
        <f t="shared" si="12"/>
        <v>642</v>
      </c>
      <c r="D47" s="13"/>
      <c r="E47" s="17">
        <f t="shared" si="13"/>
        <v>199</v>
      </c>
      <c r="F47" s="17"/>
      <c r="G47" s="17"/>
      <c r="H47" s="17"/>
      <c r="I47" s="17">
        <v>199</v>
      </c>
      <c r="J47" s="17"/>
      <c r="K47" s="17"/>
      <c r="L47" s="17"/>
      <c r="M47" s="17"/>
      <c r="N47" s="17"/>
      <c r="O47" s="17"/>
      <c r="P47" s="16">
        <f t="shared" si="16"/>
        <v>443</v>
      </c>
      <c r="Q47" s="17">
        <v>443</v>
      </c>
      <c r="R47" s="16"/>
      <c r="S47" s="16"/>
      <c r="T47" s="16"/>
      <c r="U47" s="16"/>
      <c r="V47" s="16"/>
      <c r="W47" s="16"/>
    </row>
    <row r="48" ht="27" customHeight="1" spans="1:23">
      <c r="A48" s="20"/>
      <c r="B48" s="21" t="s">
        <v>72</v>
      </c>
      <c r="C48" s="10">
        <f t="shared" ref="C48:C66" si="17">E48+L48+R48+P48</f>
        <v>1626</v>
      </c>
      <c r="D48" s="13"/>
      <c r="E48" s="17">
        <f t="shared" ref="E48:E66" si="18">SUM(F48:K48)</f>
        <v>464</v>
      </c>
      <c r="F48" s="17"/>
      <c r="G48" s="17"/>
      <c r="H48" s="17"/>
      <c r="I48" s="17">
        <v>137</v>
      </c>
      <c r="J48" s="17">
        <v>327</v>
      </c>
      <c r="K48" s="17"/>
      <c r="L48" s="17"/>
      <c r="M48" s="17"/>
      <c r="N48" s="17"/>
      <c r="O48" s="17"/>
      <c r="P48" s="16">
        <f t="shared" si="16"/>
        <v>1162</v>
      </c>
      <c r="Q48" s="17">
        <v>1162</v>
      </c>
      <c r="R48" s="16"/>
      <c r="S48" s="16"/>
      <c r="T48" s="16"/>
      <c r="U48" s="16"/>
      <c r="V48" s="16"/>
      <c r="W48" s="16"/>
    </row>
    <row r="49" ht="27" customHeight="1" spans="1:23">
      <c r="A49" s="20"/>
      <c r="B49" s="21" t="s">
        <v>73</v>
      </c>
      <c r="C49" s="10">
        <f t="shared" si="17"/>
        <v>1164</v>
      </c>
      <c r="D49" s="13"/>
      <c r="E49" s="17">
        <f t="shared" si="18"/>
        <v>712</v>
      </c>
      <c r="F49" s="17"/>
      <c r="G49" s="17"/>
      <c r="H49" s="17"/>
      <c r="I49" s="17">
        <v>712</v>
      </c>
      <c r="J49" s="17"/>
      <c r="K49" s="17"/>
      <c r="L49" s="17"/>
      <c r="M49" s="17"/>
      <c r="N49" s="17"/>
      <c r="O49" s="17"/>
      <c r="P49" s="16">
        <f t="shared" si="16"/>
        <v>452</v>
      </c>
      <c r="Q49" s="17">
        <v>452</v>
      </c>
      <c r="R49" s="16"/>
      <c r="S49" s="16"/>
      <c r="T49" s="16"/>
      <c r="U49" s="16"/>
      <c r="V49" s="16"/>
      <c r="W49" s="16"/>
    </row>
    <row r="50" ht="27" customHeight="1" spans="1:23">
      <c r="A50" s="20"/>
      <c r="B50" s="21" t="s">
        <v>74</v>
      </c>
      <c r="C50" s="10">
        <f t="shared" si="17"/>
        <v>3553</v>
      </c>
      <c r="D50" s="13"/>
      <c r="E50" s="17">
        <f t="shared" si="18"/>
        <v>2276</v>
      </c>
      <c r="F50" s="17"/>
      <c r="G50" s="17"/>
      <c r="H50" s="17">
        <v>1512</v>
      </c>
      <c r="I50" s="17">
        <v>764</v>
      </c>
      <c r="J50" s="17"/>
      <c r="K50" s="17"/>
      <c r="L50" s="17">
        <f t="shared" ref="L50:L53" si="19">SUM(M50:O50)</f>
        <v>60</v>
      </c>
      <c r="M50" s="17"/>
      <c r="N50" s="17">
        <v>60</v>
      </c>
      <c r="O50" s="17"/>
      <c r="P50" s="16">
        <f t="shared" si="16"/>
        <v>1217</v>
      </c>
      <c r="Q50" s="17">
        <v>1217</v>
      </c>
      <c r="R50" s="16"/>
      <c r="S50" s="16"/>
      <c r="T50" s="16"/>
      <c r="U50" s="16"/>
      <c r="V50" s="16"/>
      <c r="W50" s="16"/>
    </row>
    <row r="51" ht="27" customHeight="1" spans="1:23">
      <c r="A51" s="20" t="s">
        <v>75</v>
      </c>
      <c r="B51" s="21" t="s">
        <v>39</v>
      </c>
      <c r="C51" s="10">
        <f t="shared" si="17"/>
        <v>0</v>
      </c>
      <c r="D51" s="13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6"/>
      <c r="Q51" s="17"/>
      <c r="R51" s="16"/>
      <c r="S51" s="16"/>
      <c r="T51" s="16"/>
      <c r="U51" s="16"/>
      <c r="V51" s="16"/>
      <c r="W51" s="16"/>
    </row>
    <row r="52" ht="27" customHeight="1" spans="1:23">
      <c r="A52" s="20"/>
      <c r="B52" s="21" t="s">
        <v>76</v>
      </c>
      <c r="C52" s="10">
        <f t="shared" si="17"/>
        <v>2200</v>
      </c>
      <c r="D52" s="13"/>
      <c r="E52" s="17">
        <f t="shared" si="18"/>
        <v>1311</v>
      </c>
      <c r="F52" s="17"/>
      <c r="G52" s="17">
        <v>150</v>
      </c>
      <c r="H52" s="17"/>
      <c r="I52" s="17">
        <v>375</v>
      </c>
      <c r="J52" s="17">
        <v>786</v>
      </c>
      <c r="K52" s="17"/>
      <c r="L52" s="17">
        <f t="shared" si="19"/>
        <v>66</v>
      </c>
      <c r="M52" s="17"/>
      <c r="N52" s="17">
        <v>66</v>
      </c>
      <c r="O52" s="17"/>
      <c r="P52" s="16">
        <f t="shared" ref="P52:P55" si="20">Q52</f>
        <v>823</v>
      </c>
      <c r="Q52" s="17">
        <v>823</v>
      </c>
      <c r="R52" s="16"/>
      <c r="S52" s="16"/>
      <c r="T52" s="16"/>
      <c r="U52" s="16"/>
      <c r="V52" s="16"/>
      <c r="W52" s="16"/>
    </row>
    <row r="53" ht="27" customHeight="1" spans="1:23">
      <c r="A53" s="20"/>
      <c r="B53" s="21" t="s">
        <v>77</v>
      </c>
      <c r="C53" s="10">
        <f t="shared" si="17"/>
        <v>894</v>
      </c>
      <c r="D53" s="13"/>
      <c r="E53" s="17">
        <f t="shared" si="18"/>
        <v>140</v>
      </c>
      <c r="F53" s="17"/>
      <c r="G53" s="17"/>
      <c r="H53" s="17"/>
      <c r="I53" s="17">
        <v>140</v>
      </c>
      <c r="J53" s="17"/>
      <c r="K53" s="17"/>
      <c r="L53" s="17">
        <f t="shared" si="19"/>
        <v>66</v>
      </c>
      <c r="M53" s="17"/>
      <c r="N53" s="17">
        <v>66</v>
      </c>
      <c r="O53" s="17"/>
      <c r="P53" s="16">
        <f t="shared" si="20"/>
        <v>688</v>
      </c>
      <c r="Q53" s="17">
        <v>688</v>
      </c>
      <c r="R53" s="16"/>
      <c r="S53" s="16"/>
      <c r="T53" s="16"/>
      <c r="U53" s="16"/>
      <c r="V53" s="16"/>
      <c r="W53" s="16"/>
    </row>
    <row r="54" ht="27" customHeight="1" spans="1:23">
      <c r="A54" s="20"/>
      <c r="B54" s="21" t="s">
        <v>78</v>
      </c>
      <c r="C54" s="10">
        <f t="shared" si="17"/>
        <v>609</v>
      </c>
      <c r="D54" s="13"/>
      <c r="E54" s="17">
        <f t="shared" si="18"/>
        <v>137</v>
      </c>
      <c r="F54" s="17">
        <v>39</v>
      </c>
      <c r="G54" s="17"/>
      <c r="H54" s="17"/>
      <c r="I54" s="17">
        <v>98</v>
      </c>
      <c r="J54" s="17"/>
      <c r="K54" s="17"/>
      <c r="L54" s="17"/>
      <c r="M54" s="17"/>
      <c r="N54" s="17"/>
      <c r="O54" s="17"/>
      <c r="P54" s="16">
        <f t="shared" si="20"/>
        <v>434</v>
      </c>
      <c r="Q54" s="17">
        <v>434</v>
      </c>
      <c r="R54" s="16">
        <f t="shared" ref="R54:R60" si="21">SUM(S54:W54)</f>
        <v>38</v>
      </c>
      <c r="S54" s="16"/>
      <c r="T54" s="16"/>
      <c r="U54" s="16">
        <v>38</v>
      </c>
      <c r="V54" s="16"/>
      <c r="W54" s="16"/>
    </row>
    <row r="55" ht="27" customHeight="1" spans="1:23">
      <c r="A55" s="20"/>
      <c r="B55" s="21" t="s">
        <v>79</v>
      </c>
      <c r="C55" s="10">
        <f t="shared" si="17"/>
        <v>527</v>
      </c>
      <c r="D55" s="13"/>
      <c r="E55" s="17">
        <f t="shared" si="18"/>
        <v>113</v>
      </c>
      <c r="F55" s="17"/>
      <c r="G55" s="17"/>
      <c r="H55" s="17"/>
      <c r="I55" s="17">
        <v>113</v>
      </c>
      <c r="J55" s="17"/>
      <c r="K55" s="17"/>
      <c r="L55" s="17">
        <f>SUM(M55:O55)</f>
        <v>60</v>
      </c>
      <c r="M55" s="17"/>
      <c r="N55" s="17">
        <v>60</v>
      </c>
      <c r="O55" s="17"/>
      <c r="P55" s="16">
        <f t="shared" si="20"/>
        <v>264</v>
      </c>
      <c r="Q55" s="17">
        <v>264</v>
      </c>
      <c r="R55" s="16">
        <f t="shared" si="21"/>
        <v>90</v>
      </c>
      <c r="S55" s="16"/>
      <c r="T55" s="16"/>
      <c r="U55" s="16">
        <v>90</v>
      </c>
      <c r="V55" s="16"/>
      <c r="W55" s="16"/>
    </row>
    <row r="56" ht="27" customHeight="1" spans="1:23">
      <c r="A56" s="22" t="s">
        <v>80</v>
      </c>
      <c r="B56" s="23" t="s">
        <v>81</v>
      </c>
      <c r="C56" s="10">
        <f t="shared" si="17"/>
        <v>170</v>
      </c>
      <c r="D56" s="13"/>
      <c r="E56" s="17">
        <f t="shared" si="18"/>
        <v>170</v>
      </c>
      <c r="F56" s="17">
        <v>170</v>
      </c>
      <c r="G56" s="17"/>
      <c r="H56" s="17"/>
      <c r="I56" s="17"/>
      <c r="J56" s="17"/>
      <c r="K56" s="17"/>
      <c r="L56" s="17"/>
      <c r="M56" s="17"/>
      <c r="N56" s="17"/>
      <c r="O56" s="17"/>
      <c r="P56" s="16"/>
      <c r="Q56" s="17"/>
      <c r="R56" s="16"/>
      <c r="S56" s="16"/>
      <c r="T56" s="16"/>
      <c r="U56" s="16"/>
      <c r="V56" s="16"/>
      <c r="W56" s="16"/>
    </row>
    <row r="57" ht="27" customHeight="1" spans="1:23">
      <c r="A57" s="22"/>
      <c r="B57" s="23" t="s">
        <v>82</v>
      </c>
      <c r="C57" s="10">
        <f t="shared" si="17"/>
        <v>0</v>
      </c>
      <c r="D57" s="13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6"/>
      <c r="Q57" s="17"/>
      <c r="R57" s="16"/>
      <c r="S57" s="16"/>
      <c r="T57" s="16"/>
      <c r="U57" s="16"/>
      <c r="V57" s="16"/>
      <c r="W57" s="16"/>
    </row>
    <row r="58" ht="27" customHeight="1" spans="1:23">
      <c r="A58" s="22"/>
      <c r="B58" s="23" t="s">
        <v>83</v>
      </c>
      <c r="C58" s="10">
        <f t="shared" si="17"/>
        <v>10</v>
      </c>
      <c r="D58" s="13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6"/>
      <c r="Q58" s="17"/>
      <c r="R58" s="16">
        <f t="shared" si="21"/>
        <v>10</v>
      </c>
      <c r="S58" s="16"/>
      <c r="T58" s="16"/>
      <c r="U58" s="16">
        <v>10</v>
      </c>
      <c r="V58" s="16"/>
      <c r="W58" s="16"/>
    </row>
    <row r="59" ht="27" customHeight="1" spans="1:23">
      <c r="A59" s="22"/>
      <c r="B59" s="23" t="s">
        <v>84</v>
      </c>
      <c r="C59" s="10">
        <f t="shared" si="17"/>
        <v>34</v>
      </c>
      <c r="D59" s="13"/>
      <c r="E59" s="17">
        <f t="shared" si="18"/>
        <v>34</v>
      </c>
      <c r="F59" s="17"/>
      <c r="G59" s="17"/>
      <c r="H59" s="17"/>
      <c r="I59" s="17">
        <v>34</v>
      </c>
      <c r="J59" s="17"/>
      <c r="K59" s="17"/>
      <c r="L59" s="17"/>
      <c r="M59" s="17"/>
      <c r="N59" s="17"/>
      <c r="O59" s="17"/>
      <c r="P59" s="16"/>
      <c r="Q59" s="17"/>
      <c r="R59" s="16"/>
      <c r="S59" s="16"/>
      <c r="T59" s="16"/>
      <c r="U59" s="16"/>
      <c r="V59" s="16"/>
      <c r="W59" s="16"/>
    </row>
    <row r="60" ht="27" customHeight="1" spans="1:23">
      <c r="A60" s="22"/>
      <c r="B60" s="23" t="s">
        <v>85</v>
      </c>
      <c r="C60" s="10">
        <f t="shared" si="17"/>
        <v>1357</v>
      </c>
      <c r="D60" s="13"/>
      <c r="E60" s="17">
        <f t="shared" si="18"/>
        <v>1285</v>
      </c>
      <c r="F60" s="17"/>
      <c r="G60" s="17"/>
      <c r="H60" s="17">
        <v>1285</v>
      </c>
      <c r="I60" s="17"/>
      <c r="J60" s="17"/>
      <c r="K60" s="17"/>
      <c r="L60" s="17"/>
      <c r="M60" s="17"/>
      <c r="N60" s="17"/>
      <c r="O60" s="17"/>
      <c r="P60" s="16"/>
      <c r="Q60" s="17"/>
      <c r="R60" s="16">
        <f t="shared" si="21"/>
        <v>72</v>
      </c>
      <c r="S60" s="16"/>
      <c r="T60" s="16"/>
      <c r="U60" s="16">
        <v>72</v>
      </c>
      <c r="V60" s="16"/>
      <c r="W60" s="16"/>
    </row>
    <row r="61" ht="27" customHeight="1" spans="1:23">
      <c r="A61" s="22"/>
      <c r="B61" s="23" t="s">
        <v>86</v>
      </c>
      <c r="C61" s="10">
        <f t="shared" si="17"/>
        <v>0</v>
      </c>
      <c r="D61" s="13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6"/>
      <c r="Q61" s="17"/>
      <c r="R61" s="16"/>
      <c r="S61" s="16"/>
      <c r="T61" s="16"/>
      <c r="U61" s="16"/>
      <c r="V61" s="16"/>
      <c r="W61" s="16"/>
    </row>
    <row r="62" ht="27" customHeight="1" spans="1:23">
      <c r="A62" s="22"/>
      <c r="B62" s="23" t="s">
        <v>87</v>
      </c>
      <c r="C62" s="10">
        <f t="shared" si="17"/>
        <v>0</v>
      </c>
      <c r="D62" s="13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6"/>
      <c r="Q62" s="17"/>
      <c r="R62" s="16"/>
      <c r="S62" s="16"/>
      <c r="T62" s="16"/>
      <c r="U62" s="16"/>
      <c r="V62" s="16"/>
      <c r="W62" s="16"/>
    </row>
    <row r="63" ht="27" customHeight="1" spans="1:23">
      <c r="A63" s="22"/>
      <c r="B63" s="23" t="s">
        <v>88</v>
      </c>
      <c r="C63" s="10">
        <f t="shared" si="17"/>
        <v>353</v>
      </c>
      <c r="D63" s="13"/>
      <c r="E63" s="17">
        <f t="shared" si="18"/>
        <v>353</v>
      </c>
      <c r="F63" s="17"/>
      <c r="G63" s="17"/>
      <c r="H63" s="17"/>
      <c r="I63" s="17">
        <v>353</v>
      </c>
      <c r="J63" s="17"/>
      <c r="K63" s="17"/>
      <c r="L63" s="17"/>
      <c r="M63" s="17"/>
      <c r="N63" s="17"/>
      <c r="O63" s="17"/>
      <c r="P63" s="16"/>
      <c r="Q63" s="17"/>
      <c r="R63" s="16"/>
      <c r="S63" s="16"/>
      <c r="T63" s="16"/>
      <c r="U63" s="16"/>
      <c r="V63" s="16"/>
      <c r="W63" s="16"/>
    </row>
    <row r="64" ht="27" customHeight="1" spans="1:23">
      <c r="A64" s="22"/>
      <c r="B64" s="23" t="s">
        <v>89</v>
      </c>
      <c r="C64" s="10">
        <f t="shared" si="17"/>
        <v>128</v>
      </c>
      <c r="D64" s="13"/>
      <c r="E64" s="17">
        <f t="shared" si="18"/>
        <v>104</v>
      </c>
      <c r="F64" s="17">
        <v>80</v>
      </c>
      <c r="G64" s="17"/>
      <c r="H64" s="17"/>
      <c r="I64" s="17">
        <v>24</v>
      </c>
      <c r="J64" s="17"/>
      <c r="K64" s="17"/>
      <c r="L64" s="17"/>
      <c r="M64" s="17"/>
      <c r="N64" s="17"/>
      <c r="O64" s="17"/>
      <c r="P64" s="16"/>
      <c r="Q64" s="17"/>
      <c r="R64" s="16">
        <f t="shared" ref="R64:R66" si="22">SUM(S64:W64)</f>
        <v>24</v>
      </c>
      <c r="S64" s="16"/>
      <c r="T64" s="16"/>
      <c r="U64" s="16">
        <v>24</v>
      </c>
      <c r="V64" s="16"/>
      <c r="W64" s="16"/>
    </row>
    <row r="65" ht="27" customHeight="1" spans="1:23">
      <c r="A65" s="27" t="s">
        <v>90</v>
      </c>
      <c r="B65" s="27"/>
      <c r="C65" s="10">
        <f t="shared" si="17"/>
        <v>1</v>
      </c>
      <c r="D65" s="13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6"/>
      <c r="Q65" s="17"/>
      <c r="R65" s="16">
        <f t="shared" si="22"/>
        <v>1</v>
      </c>
      <c r="S65" s="16"/>
      <c r="T65" s="16"/>
      <c r="U65" s="16">
        <v>1</v>
      </c>
      <c r="V65" s="16"/>
      <c r="W65" s="16"/>
    </row>
    <row r="66" ht="27" customHeight="1" spans="1:23">
      <c r="A66" s="28" t="s">
        <v>91</v>
      </c>
      <c r="B66" s="28"/>
      <c r="C66" s="10">
        <f t="shared" si="17"/>
        <v>77</v>
      </c>
      <c r="D66" s="13"/>
      <c r="E66" s="17">
        <f t="shared" si="18"/>
        <v>6</v>
      </c>
      <c r="F66" s="17"/>
      <c r="G66" s="29"/>
      <c r="H66" s="17"/>
      <c r="I66" s="17">
        <v>6</v>
      </c>
      <c r="J66" s="29"/>
      <c r="K66" s="17"/>
      <c r="L66" s="17"/>
      <c r="M66" s="17"/>
      <c r="N66" s="17"/>
      <c r="O66" s="17"/>
      <c r="P66" s="16"/>
      <c r="Q66" s="17"/>
      <c r="R66" s="16">
        <f t="shared" si="22"/>
        <v>71</v>
      </c>
      <c r="S66" s="16"/>
      <c r="T66" s="16"/>
      <c r="U66" s="16">
        <v>71</v>
      </c>
      <c r="V66" s="16"/>
      <c r="W66" s="16"/>
    </row>
    <row r="67" ht="61" customHeight="1" spans="1:23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</row>
  </sheetData>
  <mergeCells count="43">
    <mergeCell ref="A1:W1"/>
    <mergeCell ref="A2:W2"/>
    <mergeCell ref="V3:W3"/>
    <mergeCell ref="E4:W4"/>
    <mergeCell ref="E5:K5"/>
    <mergeCell ref="L5:O5"/>
    <mergeCell ref="P5:Q5"/>
    <mergeCell ref="R5:W5"/>
    <mergeCell ref="E6:K6"/>
    <mergeCell ref="L6:O6"/>
    <mergeCell ref="P6:Q6"/>
    <mergeCell ref="R6:W6"/>
    <mergeCell ref="M7:N7"/>
    <mergeCell ref="P7:Q7"/>
    <mergeCell ref="S7:V7"/>
    <mergeCell ref="A9:B9"/>
    <mergeCell ref="A14:B14"/>
    <mergeCell ref="A65:B65"/>
    <mergeCell ref="A66:B66"/>
    <mergeCell ref="A67:W67"/>
    <mergeCell ref="A10:A13"/>
    <mergeCell ref="A15:A21"/>
    <mergeCell ref="A22:A27"/>
    <mergeCell ref="A28:A31"/>
    <mergeCell ref="A32:A34"/>
    <mergeCell ref="A35:A39"/>
    <mergeCell ref="A40:A45"/>
    <mergeCell ref="A46:A50"/>
    <mergeCell ref="A51:A55"/>
    <mergeCell ref="A56:A64"/>
    <mergeCell ref="C4:C8"/>
    <mergeCell ref="D4:D8"/>
    <mergeCell ref="E7:E8"/>
    <mergeCell ref="F7:F8"/>
    <mergeCell ref="G7:G8"/>
    <mergeCell ref="H7:H8"/>
    <mergeCell ref="I7:I8"/>
    <mergeCell ref="J7:J8"/>
    <mergeCell ref="K7:K8"/>
    <mergeCell ref="L7:L8"/>
    <mergeCell ref="R7:R8"/>
    <mergeCell ref="W7:W8"/>
    <mergeCell ref="A4:B8"/>
  </mergeCells>
  <printOptions horizontalCentered="1"/>
  <pageMargins left="0.354166666666667" right="0.393055555555556" top="0.747916666666667" bottom="0.471527777777778" header="0.15625" footer="0.0388888888888889"/>
  <pageSetup paperSize="9" scale="57" fitToHeight="0" orientation="landscape" horizontalDpi="600"/>
  <headerFooter>
    <oddFooter>&amp;C第&amp;P页 共&amp;N页</oddFooter>
  </headerFooter>
  <rowBreaks count="2" manualBreakCount="2">
    <brk id="67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ht706</cp:lastModifiedBy>
  <dcterms:created xsi:type="dcterms:W3CDTF">2017-09-03T07:22:00Z</dcterms:created>
  <cp:lastPrinted>2019-03-06T00:34:00Z</cp:lastPrinted>
  <dcterms:modified xsi:type="dcterms:W3CDTF">2023-12-21T05:51:45Z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ubyTemplateID" linkTarget="0">
    <vt:lpwstr>14</vt:lpwstr>
  </property>
  <property fmtid="{D5CDD505-2E9C-101B-9397-08002B2CF9AE}" pid="4" name="ICV">
    <vt:lpwstr>29B0D0FF78034887B155611F30D595D2</vt:lpwstr>
  </property>
  <property fmtid="{D5CDD505-2E9C-101B-9397-08002B2CF9AE}" pid="5" name="KSOReadingLayout">
    <vt:bool>true</vt:bool>
  </property>
</Properties>
</file>