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9420" windowHeight="7880"/>
  </bookViews>
  <sheets>
    <sheet name="非整合" sheetId="2" r:id="rId1"/>
  </sheets>
  <definedNames>
    <definedName name="_xlnm.Print_Area" localSheetId="0">非整合!$A$1:$W$63</definedName>
    <definedName name="_xlnm.Print_Titles" localSheetId="0">非整合!$1:$5</definedName>
  </definedNames>
  <calcPr calcId="144525" iterate="1" concurrentCalc="0"/>
</workbook>
</file>

<file path=xl/calcChain.xml><?xml version="1.0" encoding="utf-8"?>
<calcChain xmlns="http://schemas.openxmlformats.org/spreadsheetml/2006/main">
  <c r="T63" i="2"/>
  <c r="G63"/>
  <c r="C63"/>
  <c r="T62"/>
  <c r="P62"/>
  <c r="G62"/>
  <c r="C62"/>
  <c r="T61"/>
  <c r="P61"/>
  <c r="G61"/>
  <c r="C61"/>
  <c r="T60"/>
  <c r="P60"/>
  <c r="G60"/>
  <c r="C60"/>
  <c r="T59"/>
  <c r="P59"/>
  <c r="G59"/>
  <c r="C59"/>
  <c r="T58"/>
  <c r="O58"/>
  <c r="G58"/>
  <c r="C58"/>
  <c r="V57"/>
  <c r="T57"/>
  <c r="Q57"/>
  <c r="P57"/>
  <c r="O57"/>
  <c r="N57"/>
  <c r="M57"/>
  <c r="L57"/>
  <c r="K57"/>
  <c r="J57"/>
  <c r="I57"/>
  <c r="H57"/>
  <c r="G57"/>
  <c r="F57"/>
  <c r="C57"/>
  <c r="T56"/>
  <c r="P56"/>
  <c r="G56"/>
  <c r="C56"/>
  <c r="T55"/>
  <c r="P55"/>
  <c r="G55"/>
  <c r="C55"/>
  <c r="T54"/>
  <c r="P54"/>
  <c r="G54"/>
  <c r="C54"/>
  <c r="T53"/>
  <c r="P53"/>
  <c r="G53"/>
  <c r="C53"/>
  <c r="T52"/>
  <c r="P52"/>
  <c r="G52"/>
  <c r="C52"/>
  <c r="T51"/>
  <c r="P51"/>
  <c r="G51"/>
  <c r="C51"/>
  <c r="T50"/>
  <c r="P50"/>
  <c r="G50"/>
  <c r="C50"/>
  <c r="T49"/>
  <c r="P49"/>
  <c r="G49"/>
  <c r="C49"/>
  <c r="T48"/>
  <c r="P48"/>
  <c r="G48"/>
  <c r="C48"/>
  <c r="T47"/>
  <c r="P47"/>
  <c r="G47"/>
  <c r="C47"/>
  <c r="T46"/>
  <c r="P46"/>
  <c r="G46"/>
  <c r="C46"/>
  <c r="T45"/>
  <c r="P45"/>
  <c r="G45"/>
  <c r="C45"/>
  <c r="T44"/>
  <c r="P44"/>
  <c r="G44"/>
  <c r="C44"/>
  <c r="T43"/>
  <c r="P43"/>
  <c r="G43"/>
  <c r="C43"/>
  <c r="T42"/>
  <c r="P42"/>
  <c r="G42"/>
  <c r="C42"/>
  <c r="T41"/>
  <c r="P41"/>
  <c r="G41"/>
  <c r="C41"/>
  <c r="T40"/>
  <c r="P40"/>
  <c r="G40"/>
  <c r="C40"/>
  <c r="T39"/>
  <c r="P39"/>
  <c r="G39"/>
  <c r="C39"/>
  <c r="T38"/>
  <c r="P38"/>
  <c r="G38"/>
  <c r="C38"/>
  <c r="T37"/>
  <c r="P37"/>
  <c r="G37"/>
  <c r="C37"/>
  <c r="T36"/>
  <c r="P36"/>
  <c r="G36"/>
  <c r="C36"/>
  <c r="T35"/>
  <c r="P35"/>
  <c r="G35"/>
  <c r="C35"/>
  <c r="T34"/>
  <c r="P34"/>
  <c r="G34"/>
  <c r="C34"/>
  <c r="T33"/>
  <c r="P33"/>
  <c r="G33"/>
  <c r="C33"/>
  <c r="T32"/>
  <c r="P32"/>
  <c r="G32"/>
  <c r="C32"/>
  <c r="T31"/>
  <c r="P31"/>
  <c r="G31"/>
  <c r="C31"/>
  <c r="T30"/>
  <c r="P30"/>
  <c r="G30"/>
  <c r="C30"/>
  <c r="T29"/>
  <c r="P29"/>
  <c r="G29"/>
  <c r="C29"/>
  <c r="T28"/>
  <c r="P28"/>
  <c r="G28"/>
  <c r="C28"/>
  <c r="T27"/>
  <c r="P27"/>
  <c r="G27"/>
  <c r="C27"/>
  <c r="T26"/>
  <c r="P26"/>
  <c r="G26"/>
  <c r="C26"/>
  <c r="T25"/>
  <c r="P25"/>
  <c r="G25"/>
  <c r="C25"/>
  <c r="T24"/>
  <c r="P24"/>
  <c r="G24"/>
  <c r="C24"/>
  <c r="T23"/>
  <c r="P23"/>
  <c r="G23"/>
  <c r="C23"/>
  <c r="T22"/>
  <c r="P22"/>
  <c r="G22"/>
  <c r="C22"/>
  <c r="T21"/>
  <c r="P21"/>
  <c r="G21"/>
  <c r="C21"/>
  <c r="T20"/>
  <c r="P20"/>
  <c r="G20"/>
  <c r="C20"/>
  <c r="T19"/>
  <c r="P19"/>
  <c r="G19"/>
  <c r="C19"/>
  <c r="V18"/>
  <c r="U18"/>
  <c r="T18"/>
  <c r="S18"/>
  <c r="R18"/>
  <c r="Q18"/>
  <c r="P18"/>
  <c r="O18"/>
  <c r="N18"/>
  <c r="M18"/>
  <c r="L18"/>
  <c r="K18"/>
  <c r="J18"/>
  <c r="I18"/>
  <c r="H18"/>
  <c r="G18"/>
  <c r="F18"/>
  <c r="D18"/>
  <c r="C18"/>
  <c r="P16"/>
  <c r="G16"/>
  <c r="C16"/>
  <c r="P13"/>
  <c r="G13"/>
  <c r="C13"/>
  <c r="P8"/>
  <c r="G8"/>
  <c r="D8"/>
  <c r="C8"/>
  <c r="V7"/>
  <c r="T7"/>
  <c r="S7"/>
  <c r="R7"/>
  <c r="P7"/>
  <c r="O7"/>
  <c r="N7"/>
  <c r="M7"/>
  <c r="L7"/>
  <c r="J7"/>
  <c r="I7"/>
  <c r="H7"/>
  <c r="G7"/>
  <c r="D7"/>
  <c r="C7"/>
  <c r="V6"/>
  <c r="U6"/>
  <c r="T6"/>
  <c r="S6"/>
  <c r="R6"/>
  <c r="Q6"/>
  <c r="P6"/>
  <c r="O6"/>
  <c r="N6"/>
  <c r="M6"/>
  <c r="L6"/>
  <c r="K6"/>
  <c r="J6"/>
  <c r="I6"/>
  <c r="H6"/>
  <c r="G6"/>
  <c r="C6"/>
</calcChain>
</file>

<file path=xl/sharedStrings.xml><?xml version="1.0" encoding="utf-8"?>
<sst xmlns="http://schemas.openxmlformats.org/spreadsheetml/2006/main" count="88" uniqueCount="86">
  <si>
    <t>单位：万元</t>
  </si>
  <si>
    <t>序号</t>
  </si>
  <si>
    <t>市县</t>
  </si>
  <si>
    <t>合计</t>
  </si>
  <si>
    <t>已下达</t>
  </si>
  <si>
    <t>本次下达</t>
  </si>
  <si>
    <t>（一）水旱灾害防御</t>
  </si>
  <si>
    <t>（二）水资源集约节约利用</t>
  </si>
  <si>
    <t>（三）水资源保护与修复治理</t>
  </si>
  <si>
    <t>备注</t>
  </si>
  <si>
    <t>农村饮水安全工程维修养护项目</t>
  </si>
  <si>
    <t>中型灌区节水改造工程</t>
  </si>
  <si>
    <t>水土保持工程</t>
  </si>
  <si>
    <t>河湖长制专项奖补资金</t>
  </si>
  <si>
    <t>合  计</t>
  </si>
  <si>
    <t>双 辽 市</t>
  </si>
  <si>
    <t>柳 河 县</t>
  </si>
  <si>
    <t>抚 松 县</t>
  </si>
  <si>
    <t>长 岭 县</t>
  </si>
  <si>
    <t>洮 南 市</t>
  </si>
  <si>
    <t>图 们 市</t>
  </si>
  <si>
    <t>梨 树 县</t>
  </si>
  <si>
    <t>榆 树 市</t>
  </si>
  <si>
    <t>长 白 县</t>
  </si>
  <si>
    <t>珲 春 市</t>
  </si>
  <si>
    <t>集 安 市</t>
  </si>
  <si>
    <t>临 江 市</t>
  </si>
  <si>
    <t>附件1</t>
  </si>
  <si>
    <t>下达2023年省级水利发展补助资金（非整合部分）情况表</t>
  </si>
  <si>
    <t>金额</t>
  </si>
  <si>
    <t>其中：政府采购</t>
  </si>
  <si>
    <t>小计</t>
  </si>
  <si>
    <t>小型病险水库除险加固工程</t>
  </si>
  <si>
    <t>中小河流治理工程</t>
  </si>
  <si>
    <t>山洪灾害防治项目</t>
  </si>
  <si>
    <t>国有公益性水利工程维修养护项目</t>
  </si>
  <si>
    <t>山洪灾害监测预警运行维护项目</t>
  </si>
  <si>
    <t>小型水库安全运行监管平台</t>
  </si>
  <si>
    <t>中小型水库洪水风险图完善项目</t>
  </si>
  <si>
    <t>灌溉试验站建设项目</t>
  </si>
  <si>
    <t>农业水价综合改革项目</t>
  </si>
  <si>
    <t>省水利厅（小计）</t>
  </si>
  <si>
    <t>省水利厅（水旱灾害防御中心）</t>
  </si>
  <si>
    <t>山洪灾害省本级防治项目</t>
  </si>
  <si>
    <t>山洪灾害省本级监测预警运行维护项目</t>
  </si>
  <si>
    <t>小型水库安全运行监管平台项目</t>
  </si>
  <si>
    <t>中小型水库风险图完善项目</t>
  </si>
  <si>
    <t>省水利厅（沙河水库管理局）</t>
  </si>
  <si>
    <t>完颜湖水库除险加固工程</t>
  </si>
  <si>
    <t>沙河水库维修养护工程</t>
  </si>
  <si>
    <t>省水利厅（老龙口水库管理局）</t>
  </si>
  <si>
    <t>老龙口水库维修养护工程</t>
  </si>
  <si>
    <t>市县（小计）</t>
  </si>
  <si>
    <t>长春市（本级）</t>
  </si>
  <si>
    <t>长春市（双阳区）</t>
  </si>
  <si>
    <t>长春市（九台区）</t>
  </si>
  <si>
    <t>公主岭市</t>
  </si>
  <si>
    <t>农 安 县</t>
  </si>
  <si>
    <t>德 惠 市</t>
  </si>
  <si>
    <t>吉 林 市</t>
  </si>
  <si>
    <t>永 吉 县</t>
  </si>
  <si>
    <t>蛟 河 市</t>
  </si>
  <si>
    <t>桦 甸 市</t>
  </si>
  <si>
    <t>舒 兰 市</t>
  </si>
  <si>
    <t>磐 石 市</t>
  </si>
  <si>
    <t>四 平 市</t>
  </si>
  <si>
    <t>伊 通 县</t>
  </si>
  <si>
    <t>辽 源 市</t>
  </si>
  <si>
    <t>东 丰 县</t>
  </si>
  <si>
    <t>东 辽 县</t>
  </si>
  <si>
    <t>通 化 市</t>
  </si>
  <si>
    <t>通 化 县</t>
  </si>
  <si>
    <t>辉 南 县</t>
  </si>
  <si>
    <t>梅河口市</t>
  </si>
  <si>
    <t>白山市（含浑江区）</t>
  </si>
  <si>
    <t>白山市（江源区）</t>
  </si>
  <si>
    <t>松 原 市</t>
  </si>
  <si>
    <t>前 郭 县</t>
  </si>
  <si>
    <t>乾 安 县</t>
  </si>
  <si>
    <t>扶 余 市</t>
  </si>
  <si>
    <t>白城市（含洮北区）</t>
  </si>
  <si>
    <t>延边州（小计）</t>
  </si>
  <si>
    <t>州本级</t>
  </si>
  <si>
    <t>延 吉 市</t>
  </si>
  <si>
    <t>敦 化 市</t>
  </si>
  <si>
    <t>长白山管委会</t>
  </si>
</sst>
</file>

<file path=xl/styles.xml><?xml version="1.0" encoding="utf-8"?>
<styleSheet xmlns="http://schemas.openxmlformats.org/spreadsheetml/2006/main">
  <numFmts count="1">
    <numFmt numFmtId="178" formatCode="0_);[Red]\(0\)"/>
  </numFmts>
  <fonts count="12">
    <font>
      <sz val="11"/>
      <color theme="1"/>
      <name val="宋体"/>
      <charset val="134"/>
      <scheme val="minor"/>
    </font>
    <font>
      <sz val="12"/>
      <name val="仿宋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b/>
      <sz val="16"/>
      <name val="宋体"/>
      <charset val="134"/>
    </font>
    <font>
      <b/>
      <sz val="36"/>
      <name val="宋体"/>
      <charset val="134"/>
    </font>
    <font>
      <sz val="18"/>
      <name val="仿宋"/>
      <charset val="134"/>
    </font>
    <font>
      <sz val="18"/>
      <color theme="1"/>
      <name val="仿宋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0691854609822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Fill="1" applyBorder="1" applyAlignment="1">
      <alignment horizontal="center"/>
    </xf>
    <xf numFmtId="178" fontId="2" fillId="2" borderId="0" xfId="1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Border="1" applyAlignment="1"/>
    <xf numFmtId="0" fontId="3" fillId="2" borderId="0" xfId="1" applyNumberFormat="1" applyFont="1" applyFill="1" applyAlignment="1" applyProtection="1">
      <alignment horizontal="center" vertical="center" wrapText="1"/>
      <protection locked="0"/>
    </xf>
    <xf numFmtId="0" fontId="4" fillId="2" borderId="0" xfId="1" applyNumberFormat="1" applyFont="1" applyFill="1" applyAlignment="1" applyProtection="1">
      <alignment horizontal="center" vertical="center" wrapText="1"/>
      <protection locked="0"/>
    </xf>
    <xf numFmtId="0" fontId="5" fillId="2" borderId="0" xfId="1" applyNumberFormat="1" applyFont="1" applyFill="1" applyAlignment="1" applyProtection="1">
      <alignment horizontal="center" vertical="center" wrapText="1"/>
      <protection locked="0"/>
    </xf>
    <xf numFmtId="0" fontId="5" fillId="0" borderId="0" xfId="1" applyNumberFormat="1" applyFont="1" applyFill="1" applyAlignment="1" applyProtection="1">
      <alignment horizontal="center" vertical="center" wrapText="1"/>
      <protection locked="0"/>
    </xf>
    <xf numFmtId="0" fontId="6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1" applyNumberFormat="1" applyFont="1" applyFill="1" applyBorder="1" applyAlignment="1" applyProtection="1">
      <alignment vertical="center" wrapText="1"/>
      <protection locked="0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1" applyNumberFormat="1" applyFont="1" applyFill="1" applyBorder="1" applyAlignment="1" applyProtection="1">
      <alignment horizontal="center" vertical="center" wrapText="1"/>
      <protection locked="0"/>
    </xf>
    <xf numFmtId="178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178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/>
    <xf numFmtId="178" fontId="7" fillId="2" borderId="1" xfId="1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1" applyNumberFormat="1" applyFont="1" applyFill="1" applyAlignment="1" applyProtection="1">
      <alignment horizontal="center" vertical="center" wrapText="1"/>
      <protection locked="0"/>
    </xf>
    <xf numFmtId="0" fontId="7" fillId="0" borderId="1" xfId="1" applyNumberFormat="1" applyFont="1" applyFill="1" applyBorder="1" applyAlignment="1">
      <alignment horizontal="center" vertical="center" wrapText="1"/>
    </xf>
    <xf numFmtId="178" fontId="7" fillId="0" borderId="1" xfId="1" applyNumberFormat="1" applyFont="1" applyFill="1" applyBorder="1" applyAlignment="1">
      <alignment horizontal="center" vertical="center" wrapText="1"/>
    </xf>
    <xf numFmtId="178" fontId="9" fillId="2" borderId="0" xfId="1" applyNumberFormat="1" applyFont="1" applyFill="1" applyAlignment="1" applyProtection="1">
      <alignment horizontal="center" vertical="center" wrapText="1"/>
      <protection locked="0"/>
    </xf>
    <xf numFmtId="0" fontId="6" fillId="2" borderId="0" xfId="1" applyNumberFormat="1" applyFont="1" applyFill="1" applyAlignment="1" applyProtection="1">
      <alignment horizontal="center" vertical="center" wrapText="1"/>
      <protection locked="0"/>
    </xf>
    <xf numFmtId="0" fontId="7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5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常规" xfId="0" builtinId="0"/>
    <cellStyle name="常规 2" xfId="1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64"/>
  <sheetViews>
    <sheetView tabSelected="1" zoomScale="55" zoomScaleNormal="55" workbookViewId="0">
      <pane ySplit="5" topLeftCell="A6" activePane="bottomLeft" state="frozen"/>
      <selection pane="bottomLeft" activeCell="F4" sqref="F4:F5"/>
    </sheetView>
  </sheetViews>
  <sheetFormatPr defaultColWidth="9" defaultRowHeight="14"/>
  <cols>
    <col min="1" max="1" width="9" style="3"/>
    <col min="2" max="2" width="30" style="3" customWidth="1"/>
    <col min="3" max="23" width="16.36328125" style="3" customWidth="1"/>
    <col min="24" max="16384" width="9" style="3"/>
  </cols>
  <sheetData>
    <row r="1" spans="1:23" ht="46">
      <c r="A1" s="4" t="s">
        <v>27</v>
      </c>
      <c r="B1" s="5"/>
      <c r="C1" s="6"/>
      <c r="D1" s="6"/>
      <c r="E1" s="6"/>
      <c r="F1" s="6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6"/>
      <c r="U1" s="6"/>
      <c r="V1" s="6"/>
      <c r="W1" s="4"/>
    </row>
    <row r="2" spans="1:23" ht="45.5">
      <c r="A2" s="29" t="s">
        <v>28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ht="45.5">
      <c r="A3" s="8"/>
      <c r="B3" s="8"/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9"/>
      <c r="U3" s="9"/>
      <c r="V3" s="9"/>
      <c r="W3" s="25" t="s">
        <v>0</v>
      </c>
    </row>
    <row r="4" spans="1:23" ht="59.15" customHeight="1">
      <c r="A4" s="34" t="s">
        <v>1</v>
      </c>
      <c r="B4" s="34" t="s">
        <v>2</v>
      </c>
      <c r="C4" s="30" t="s">
        <v>3</v>
      </c>
      <c r="D4" s="31"/>
      <c r="E4" s="35" t="s">
        <v>4</v>
      </c>
      <c r="F4" s="35" t="s">
        <v>5</v>
      </c>
      <c r="G4" s="32" t="s">
        <v>6</v>
      </c>
      <c r="H4" s="32"/>
      <c r="I4" s="32"/>
      <c r="J4" s="32"/>
      <c r="K4" s="32"/>
      <c r="L4" s="32"/>
      <c r="M4" s="32"/>
      <c r="N4" s="32"/>
      <c r="O4" s="32"/>
      <c r="P4" s="33" t="s">
        <v>7</v>
      </c>
      <c r="Q4" s="33"/>
      <c r="R4" s="33"/>
      <c r="S4" s="33"/>
      <c r="T4" s="32" t="s">
        <v>8</v>
      </c>
      <c r="U4" s="32"/>
      <c r="V4" s="32"/>
      <c r="W4" s="34" t="s">
        <v>9</v>
      </c>
    </row>
    <row r="5" spans="1:23" ht="88" customHeight="1">
      <c r="A5" s="34"/>
      <c r="B5" s="34"/>
      <c r="C5" s="11" t="s">
        <v>29</v>
      </c>
      <c r="D5" s="12" t="s">
        <v>30</v>
      </c>
      <c r="E5" s="36"/>
      <c r="F5" s="36"/>
      <c r="G5" s="13" t="s">
        <v>31</v>
      </c>
      <c r="H5" s="14" t="s">
        <v>32</v>
      </c>
      <c r="I5" s="24" t="s">
        <v>33</v>
      </c>
      <c r="J5" s="14" t="s">
        <v>34</v>
      </c>
      <c r="K5" s="14" t="s">
        <v>10</v>
      </c>
      <c r="L5" s="14" t="s">
        <v>35</v>
      </c>
      <c r="M5" s="14" t="s">
        <v>36</v>
      </c>
      <c r="N5" s="14" t="s">
        <v>37</v>
      </c>
      <c r="O5" s="14" t="s">
        <v>38</v>
      </c>
      <c r="P5" s="23" t="s">
        <v>31</v>
      </c>
      <c r="Q5" s="17" t="s">
        <v>11</v>
      </c>
      <c r="R5" s="14" t="s">
        <v>39</v>
      </c>
      <c r="S5" s="14" t="s">
        <v>40</v>
      </c>
      <c r="T5" s="11" t="s">
        <v>31</v>
      </c>
      <c r="U5" s="20" t="s">
        <v>12</v>
      </c>
      <c r="V5" s="24" t="s">
        <v>13</v>
      </c>
      <c r="W5" s="34"/>
    </row>
    <row r="6" spans="1:23" ht="46" customHeight="1">
      <c r="A6" s="11"/>
      <c r="B6" s="11" t="s">
        <v>14</v>
      </c>
      <c r="C6" s="11">
        <f>G6+P6+T6</f>
        <v>17879</v>
      </c>
      <c r="D6" s="11">
        <v>1720</v>
      </c>
      <c r="E6" s="11">
        <v>17759</v>
      </c>
      <c r="F6" s="11">
        <v>120</v>
      </c>
      <c r="G6" s="11">
        <f>SUM(H6:O6)</f>
        <v>9217</v>
      </c>
      <c r="H6" s="14">
        <f t="shared" ref="H6:O6" si="0">H7+H18</f>
        <v>207</v>
      </c>
      <c r="I6" s="14">
        <f t="shared" si="0"/>
        <v>979</v>
      </c>
      <c r="J6" s="14">
        <f t="shared" si="0"/>
        <v>1210</v>
      </c>
      <c r="K6" s="14">
        <f t="shared" si="0"/>
        <v>4048</v>
      </c>
      <c r="L6" s="14">
        <f t="shared" si="0"/>
        <v>1500</v>
      </c>
      <c r="M6" s="14">
        <f t="shared" si="0"/>
        <v>534</v>
      </c>
      <c r="N6" s="14">
        <f t="shared" si="0"/>
        <v>239</v>
      </c>
      <c r="O6" s="14">
        <f t="shared" si="0"/>
        <v>500</v>
      </c>
      <c r="P6" s="14">
        <f>SUM(Q6:S6)</f>
        <v>5042</v>
      </c>
      <c r="Q6" s="14">
        <f t="shared" ref="Q6:V6" si="1">Q7+Q18</f>
        <v>3942</v>
      </c>
      <c r="R6" s="14">
        <f t="shared" si="1"/>
        <v>300</v>
      </c>
      <c r="S6" s="14">
        <f t="shared" si="1"/>
        <v>800</v>
      </c>
      <c r="T6" s="14">
        <f t="shared" si="1"/>
        <v>3620</v>
      </c>
      <c r="U6" s="14">
        <f t="shared" si="1"/>
        <v>1000</v>
      </c>
      <c r="V6" s="14">
        <f t="shared" si="1"/>
        <v>2620</v>
      </c>
      <c r="W6" s="11"/>
    </row>
    <row r="7" spans="1:23" ht="46" customHeight="1">
      <c r="A7" s="15"/>
      <c r="B7" s="15" t="s">
        <v>41</v>
      </c>
      <c r="C7" s="15">
        <f>E7+F7</f>
        <v>2061</v>
      </c>
      <c r="D7" s="15">
        <f t="shared" ref="D7:J7" si="2">D8+D13+D16</f>
        <v>1720</v>
      </c>
      <c r="E7" s="15">
        <v>2061</v>
      </c>
      <c r="F7" s="15"/>
      <c r="G7" s="15">
        <f t="shared" si="2"/>
        <v>2061</v>
      </c>
      <c r="H7" s="15">
        <f t="shared" si="2"/>
        <v>92</v>
      </c>
      <c r="I7" s="15">
        <f t="shared" si="2"/>
        <v>0</v>
      </c>
      <c r="J7" s="15">
        <f t="shared" si="2"/>
        <v>556</v>
      </c>
      <c r="K7" s="15"/>
      <c r="L7" s="15">
        <f t="shared" ref="L7:P7" si="3">L8+L13+L16</f>
        <v>140</v>
      </c>
      <c r="M7" s="15">
        <f t="shared" si="3"/>
        <v>534</v>
      </c>
      <c r="N7" s="15">
        <f t="shared" si="3"/>
        <v>239</v>
      </c>
      <c r="O7" s="15">
        <f t="shared" si="3"/>
        <v>500</v>
      </c>
      <c r="P7" s="15">
        <f t="shared" si="3"/>
        <v>0</v>
      </c>
      <c r="Q7" s="15"/>
      <c r="R7" s="15">
        <f t="shared" ref="R7:T7" si="4">R8+R13+R16</f>
        <v>0</v>
      </c>
      <c r="S7" s="15">
        <f t="shared" si="4"/>
        <v>0</v>
      </c>
      <c r="T7" s="15">
        <f t="shared" si="4"/>
        <v>0</v>
      </c>
      <c r="U7" s="15"/>
      <c r="V7" s="15">
        <f>V8+V13+V16</f>
        <v>0</v>
      </c>
      <c r="W7" s="15"/>
    </row>
    <row r="8" spans="1:23" ht="46">
      <c r="A8" s="16">
        <v>1</v>
      </c>
      <c r="B8" s="16" t="s">
        <v>42</v>
      </c>
      <c r="C8" s="16">
        <f>G8+P8+V8</f>
        <v>1829</v>
      </c>
      <c r="D8" s="16">
        <f>SUM(D9:D12)</f>
        <v>1720</v>
      </c>
      <c r="E8" s="16">
        <v>1829</v>
      </c>
      <c r="F8" s="16"/>
      <c r="G8" s="16">
        <f>SUM(H8:O8)</f>
        <v>1829</v>
      </c>
      <c r="H8" s="16"/>
      <c r="I8" s="16"/>
      <c r="J8" s="16">
        <v>556</v>
      </c>
      <c r="K8" s="16"/>
      <c r="L8" s="16"/>
      <c r="M8" s="16">
        <v>534</v>
      </c>
      <c r="N8" s="16">
        <v>239</v>
      </c>
      <c r="O8" s="16">
        <v>500</v>
      </c>
      <c r="P8" s="16">
        <f>SUM(R8:S8)</f>
        <v>0</v>
      </c>
      <c r="Q8" s="16"/>
      <c r="R8" s="16"/>
      <c r="S8" s="16"/>
      <c r="T8" s="16"/>
      <c r="U8" s="16"/>
      <c r="V8" s="16"/>
      <c r="W8" s="16"/>
    </row>
    <row r="9" spans="1:23" ht="46">
      <c r="A9" s="11"/>
      <c r="B9" s="11" t="s">
        <v>43</v>
      </c>
      <c r="C9" s="11">
        <v>556</v>
      </c>
      <c r="D9" s="11">
        <v>556</v>
      </c>
      <c r="E9" s="11">
        <v>556</v>
      </c>
      <c r="F9" s="11"/>
      <c r="G9" s="11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1"/>
      <c r="U9" s="11"/>
      <c r="V9" s="11"/>
      <c r="W9" s="11"/>
    </row>
    <row r="10" spans="1:23" ht="69">
      <c r="A10" s="11"/>
      <c r="B10" s="11" t="s">
        <v>44</v>
      </c>
      <c r="C10" s="11">
        <v>534</v>
      </c>
      <c r="D10" s="11">
        <v>425</v>
      </c>
      <c r="E10" s="11">
        <v>534</v>
      </c>
      <c r="F10" s="11"/>
      <c r="G10" s="11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1"/>
      <c r="U10" s="11"/>
      <c r="V10" s="11"/>
      <c r="W10" s="11"/>
    </row>
    <row r="11" spans="1:23" ht="46">
      <c r="A11" s="11"/>
      <c r="B11" s="11" t="s">
        <v>45</v>
      </c>
      <c r="C11" s="11">
        <v>239</v>
      </c>
      <c r="D11" s="11">
        <v>239</v>
      </c>
      <c r="E11" s="11">
        <v>239</v>
      </c>
      <c r="F11" s="11"/>
      <c r="G11" s="11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1"/>
      <c r="U11" s="11"/>
      <c r="V11" s="11"/>
      <c r="W11" s="11"/>
    </row>
    <row r="12" spans="1:23" ht="46">
      <c r="A12" s="11"/>
      <c r="B12" s="11" t="s">
        <v>46</v>
      </c>
      <c r="C12" s="11">
        <v>500</v>
      </c>
      <c r="D12" s="11">
        <v>500</v>
      </c>
      <c r="E12" s="11">
        <v>500</v>
      </c>
      <c r="F12" s="11"/>
      <c r="G12" s="11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1"/>
      <c r="U12" s="11"/>
      <c r="V12" s="11"/>
      <c r="W12" s="11"/>
    </row>
    <row r="13" spans="1:23" ht="46">
      <c r="A13" s="16">
        <v>2</v>
      </c>
      <c r="B13" s="16" t="s">
        <v>47</v>
      </c>
      <c r="C13" s="16">
        <f>G13+P13+V13</f>
        <v>152</v>
      </c>
      <c r="D13" s="16"/>
      <c r="E13" s="16">
        <v>152</v>
      </c>
      <c r="F13" s="16"/>
      <c r="G13" s="16">
        <f>SUM(H13:O13)</f>
        <v>152</v>
      </c>
      <c r="H13" s="16">
        <v>92</v>
      </c>
      <c r="I13" s="16"/>
      <c r="J13" s="16"/>
      <c r="K13" s="16"/>
      <c r="L13" s="16">
        <v>60</v>
      </c>
      <c r="M13" s="16"/>
      <c r="N13" s="16"/>
      <c r="O13" s="16"/>
      <c r="P13" s="16">
        <f>SUM(R13:S13)</f>
        <v>0</v>
      </c>
      <c r="Q13" s="16"/>
      <c r="R13" s="16"/>
      <c r="S13" s="16"/>
      <c r="T13" s="16"/>
      <c r="U13" s="16"/>
      <c r="V13" s="16"/>
      <c r="W13" s="16"/>
    </row>
    <row r="14" spans="1:23" ht="46">
      <c r="A14" s="11"/>
      <c r="B14" s="11" t="s">
        <v>48</v>
      </c>
      <c r="C14" s="11">
        <v>92</v>
      </c>
      <c r="D14" s="11"/>
      <c r="E14" s="11">
        <v>92</v>
      </c>
      <c r="F14" s="11"/>
      <c r="G14" s="11"/>
      <c r="H14" s="14">
        <v>92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1"/>
      <c r="U14" s="11"/>
      <c r="V14" s="11"/>
      <c r="W14" s="11"/>
    </row>
    <row r="15" spans="1:23" ht="46">
      <c r="A15" s="11"/>
      <c r="B15" s="11" t="s">
        <v>49</v>
      </c>
      <c r="C15" s="11">
        <v>60</v>
      </c>
      <c r="D15" s="11"/>
      <c r="E15" s="11">
        <v>60</v>
      </c>
      <c r="F15" s="11"/>
      <c r="G15" s="11"/>
      <c r="H15" s="14"/>
      <c r="I15" s="14"/>
      <c r="J15" s="14"/>
      <c r="K15" s="14"/>
      <c r="L15" s="14">
        <v>60</v>
      </c>
      <c r="M15" s="14"/>
      <c r="N15" s="14"/>
      <c r="O15" s="14"/>
      <c r="P15" s="14"/>
      <c r="Q15" s="14"/>
      <c r="R15" s="14"/>
      <c r="S15" s="14"/>
      <c r="T15" s="11"/>
      <c r="U15" s="11"/>
      <c r="V15" s="11"/>
      <c r="W15" s="11"/>
    </row>
    <row r="16" spans="1:23" ht="46">
      <c r="A16" s="16">
        <v>3</v>
      </c>
      <c r="B16" s="16" t="s">
        <v>50</v>
      </c>
      <c r="C16" s="16">
        <f>G16+P16+V16</f>
        <v>80</v>
      </c>
      <c r="D16" s="16"/>
      <c r="E16" s="16">
        <v>80</v>
      </c>
      <c r="F16" s="16"/>
      <c r="G16" s="16">
        <f t="shared" ref="G16:G56" si="5">SUM(H16:O16)</f>
        <v>80</v>
      </c>
      <c r="H16" s="16"/>
      <c r="I16" s="16"/>
      <c r="J16" s="16"/>
      <c r="K16" s="16"/>
      <c r="L16" s="16">
        <v>80</v>
      </c>
      <c r="M16" s="16"/>
      <c r="N16" s="16"/>
      <c r="O16" s="16"/>
      <c r="P16" s="16">
        <f>SUM(R16:S16)</f>
        <v>0</v>
      </c>
      <c r="Q16" s="16"/>
      <c r="R16" s="16"/>
      <c r="S16" s="16"/>
      <c r="T16" s="16"/>
      <c r="U16" s="16"/>
      <c r="V16" s="16"/>
      <c r="W16" s="16"/>
    </row>
    <row r="17" spans="1:23" ht="46">
      <c r="A17" s="11"/>
      <c r="B17" s="11" t="s">
        <v>51</v>
      </c>
      <c r="C17" s="11">
        <v>80</v>
      </c>
      <c r="D17" s="11"/>
      <c r="E17" s="11">
        <v>80</v>
      </c>
      <c r="F17" s="11"/>
      <c r="G17" s="11"/>
      <c r="H17" s="14"/>
      <c r="I17" s="14"/>
      <c r="J17" s="14"/>
      <c r="K17" s="14"/>
      <c r="L17" s="14">
        <v>80</v>
      </c>
      <c r="M17" s="14"/>
      <c r="N17" s="14"/>
      <c r="O17" s="14"/>
      <c r="P17" s="14"/>
      <c r="Q17" s="14"/>
      <c r="R17" s="14"/>
      <c r="S17" s="14"/>
      <c r="T17" s="11"/>
      <c r="U17" s="11"/>
      <c r="V17" s="11"/>
      <c r="W17" s="11"/>
    </row>
    <row r="18" spans="1:23" ht="42" customHeight="1">
      <c r="A18" s="15"/>
      <c r="B18" s="15" t="s">
        <v>52</v>
      </c>
      <c r="C18" s="15">
        <f t="shared" ref="C18:V18" si="6">SUM(C19:C63)-C57</f>
        <v>15818</v>
      </c>
      <c r="D18" s="15">
        <f>SUM(D19:D56)</f>
        <v>0</v>
      </c>
      <c r="E18" s="15">
        <v>15698</v>
      </c>
      <c r="F18" s="15">
        <f>SUM(F19:F57)</f>
        <v>120</v>
      </c>
      <c r="G18" s="15">
        <f t="shared" si="6"/>
        <v>7156</v>
      </c>
      <c r="H18" s="15">
        <f t="shared" si="6"/>
        <v>115</v>
      </c>
      <c r="I18" s="15">
        <f t="shared" si="6"/>
        <v>979</v>
      </c>
      <c r="J18" s="15">
        <f t="shared" si="6"/>
        <v>654</v>
      </c>
      <c r="K18" s="15">
        <f t="shared" si="6"/>
        <v>4048</v>
      </c>
      <c r="L18" s="15">
        <f t="shared" si="6"/>
        <v>1360</v>
      </c>
      <c r="M18" s="15">
        <f t="shared" si="6"/>
        <v>0</v>
      </c>
      <c r="N18" s="15">
        <f t="shared" si="6"/>
        <v>0</v>
      </c>
      <c r="O18" s="15">
        <f t="shared" si="6"/>
        <v>0</v>
      </c>
      <c r="P18" s="15">
        <f t="shared" si="6"/>
        <v>5042</v>
      </c>
      <c r="Q18" s="15">
        <f t="shared" si="6"/>
        <v>3942</v>
      </c>
      <c r="R18" s="15">
        <f t="shared" si="6"/>
        <v>300</v>
      </c>
      <c r="S18" s="15">
        <f t="shared" si="6"/>
        <v>800</v>
      </c>
      <c r="T18" s="15">
        <f t="shared" si="6"/>
        <v>3620</v>
      </c>
      <c r="U18" s="15">
        <f t="shared" si="6"/>
        <v>1000</v>
      </c>
      <c r="V18" s="15">
        <f t="shared" si="6"/>
        <v>2620</v>
      </c>
      <c r="W18" s="15"/>
    </row>
    <row r="19" spans="1:23" ht="31" customHeight="1">
      <c r="A19" s="11">
        <v>1</v>
      </c>
      <c r="B19" s="11" t="s">
        <v>53</v>
      </c>
      <c r="C19" s="11">
        <f>G19+P19+T19</f>
        <v>174</v>
      </c>
      <c r="D19" s="11"/>
      <c r="E19" s="11">
        <v>134</v>
      </c>
      <c r="F19" s="11">
        <v>40</v>
      </c>
      <c r="G19" s="11">
        <f t="shared" si="5"/>
        <v>134</v>
      </c>
      <c r="H19" s="14"/>
      <c r="I19" s="14"/>
      <c r="J19" s="14"/>
      <c r="K19" s="17">
        <v>87</v>
      </c>
      <c r="L19" s="14">
        <v>47</v>
      </c>
      <c r="M19" s="14"/>
      <c r="N19" s="14"/>
      <c r="O19" s="14"/>
      <c r="P19" s="14">
        <f t="shared" ref="P19:P57" si="7">SUM(Q19:S19)</f>
        <v>0</v>
      </c>
      <c r="Q19" s="14"/>
      <c r="R19" s="14"/>
      <c r="S19" s="26"/>
      <c r="T19" s="11">
        <f>U19+V19</f>
        <v>40</v>
      </c>
      <c r="U19" s="11"/>
      <c r="V19" s="11">
        <v>40</v>
      </c>
      <c r="W19" s="11"/>
    </row>
    <row r="20" spans="1:23" ht="31" customHeight="1">
      <c r="A20" s="11">
        <v>2</v>
      </c>
      <c r="B20" s="11" t="s">
        <v>54</v>
      </c>
      <c r="C20" s="11">
        <f t="shared" ref="C20:C63" si="8">G20+P20+T20</f>
        <v>353</v>
      </c>
      <c r="D20" s="11"/>
      <c r="E20" s="11">
        <v>353</v>
      </c>
      <c r="F20" s="11"/>
      <c r="G20" s="11">
        <f t="shared" si="5"/>
        <v>153</v>
      </c>
      <c r="H20" s="14"/>
      <c r="I20" s="14"/>
      <c r="J20" s="14"/>
      <c r="K20" s="17">
        <v>93</v>
      </c>
      <c r="L20" s="14">
        <v>60</v>
      </c>
      <c r="M20" s="14"/>
      <c r="N20" s="14"/>
      <c r="O20" s="14"/>
      <c r="P20" s="14">
        <f t="shared" si="7"/>
        <v>200</v>
      </c>
      <c r="Q20" s="14">
        <v>200</v>
      </c>
      <c r="R20" s="14"/>
      <c r="S20" s="26"/>
      <c r="T20" s="11">
        <f>U20+V20</f>
        <v>0</v>
      </c>
      <c r="U20" s="11"/>
      <c r="V20" s="11">
        <v>0</v>
      </c>
      <c r="W20" s="11"/>
    </row>
    <row r="21" spans="1:23" ht="31" customHeight="1">
      <c r="A21" s="11">
        <v>3</v>
      </c>
      <c r="B21" s="11" t="s">
        <v>55</v>
      </c>
      <c r="C21" s="11">
        <f t="shared" si="8"/>
        <v>180</v>
      </c>
      <c r="D21" s="11"/>
      <c r="E21" s="11">
        <v>150</v>
      </c>
      <c r="F21" s="11">
        <v>30</v>
      </c>
      <c r="G21" s="11">
        <f t="shared" si="5"/>
        <v>150</v>
      </c>
      <c r="H21" s="14"/>
      <c r="I21" s="14"/>
      <c r="J21" s="14">
        <v>2</v>
      </c>
      <c r="K21" s="17">
        <v>138</v>
      </c>
      <c r="L21" s="14">
        <v>10</v>
      </c>
      <c r="M21" s="14"/>
      <c r="N21" s="14"/>
      <c r="O21" s="14"/>
      <c r="P21" s="14">
        <f t="shared" si="7"/>
        <v>0</v>
      </c>
      <c r="Q21" s="14"/>
      <c r="R21" s="14"/>
      <c r="S21" s="26"/>
      <c r="T21" s="11">
        <f t="shared" ref="T21:T63" si="9">U21+V21</f>
        <v>30</v>
      </c>
      <c r="U21" s="11"/>
      <c r="V21" s="11">
        <v>30</v>
      </c>
      <c r="W21" s="11"/>
    </row>
    <row r="22" spans="1:23" ht="31" customHeight="1">
      <c r="A22" s="11">
        <v>4</v>
      </c>
      <c r="B22" s="11" t="s">
        <v>56</v>
      </c>
      <c r="C22" s="11">
        <f t="shared" si="8"/>
        <v>169</v>
      </c>
      <c r="D22" s="11"/>
      <c r="E22" s="11">
        <v>149</v>
      </c>
      <c r="F22" s="11">
        <v>20</v>
      </c>
      <c r="G22" s="11">
        <f t="shared" si="5"/>
        <v>149</v>
      </c>
      <c r="H22" s="14"/>
      <c r="I22" s="14"/>
      <c r="J22" s="14"/>
      <c r="K22" s="17">
        <v>124</v>
      </c>
      <c r="L22" s="14">
        <v>25</v>
      </c>
      <c r="M22" s="14"/>
      <c r="N22" s="14"/>
      <c r="O22" s="14"/>
      <c r="P22" s="14">
        <f t="shared" si="7"/>
        <v>0</v>
      </c>
      <c r="Q22" s="14"/>
      <c r="R22" s="14"/>
      <c r="S22" s="26"/>
      <c r="T22" s="11">
        <f t="shared" si="9"/>
        <v>20</v>
      </c>
      <c r="U22" s="11"/>
      <c r="V22" s="11">
        <v>20</v>
      </c>
      <c r="W22" s="11"/>
    </row>
    <row r="23" spans="1:23" ht="31" customHeight="1">
      <c r="A23" s="11">
        <v>5</v>
      </c>
      <c r="B23" s="11" t="s">
        <v>57</v>
      </c>
      <c r="C23" s="11">
        <f t="shared" si="8"/>
        <v>235</v>
      </c>
      <c r="D23" s="11"/>
      <c r="E23" s="11">
        <v>235</v>
      </c>
      <c r="F23" s="11"/>
      <c r="G23" s="11">
        <f t="shared" si="5"/>
        <v>235</v>
      </c>
      <c r="H23" s="14"/>
      <c r="I23" s="14"/>
      <c r="J23" s="14"/>
      <c r="K23" s="17">
        <v>212</v>
      </c>
      <c r="L23" s="14">
        <v>23</v>
      </c>
      <c r="M23" s="14"/>
      <c r="N23" s="14"/>
      <c r="O23" s="14"/>
      <c r="P23" s="14">
        <f t="shared" si="7"/>
        <v>0</v>
      </c>
      <c r="Q23" s="14"/>
      <c r="R23" s="14"/>
      <c r="S23" s="26"/>
      <c r="T23" s="11">
        <f t="shared" si="9"/>
        <v>0</v>
      </c>
      <c r="U23" s="11"/>
      <c r="V23" s="11"/>
      <c r="W23" s="11"/>
    </row>
    <row r="24" spans="1:23" ht="31" customHeight="1">
      <c r="A24" s="11">
        <v>6</v>
      </c>
      <c r="B24" s="11" t="s">
        <v>22</v>
      </c>
      <c r="C24" s="11">
        <f t="shared" si="8"/>
        <v>227</v>
      </c>
      <c r="D24" s="11"/>
      <c r="E24" s="11">
        <v>227</v>
      </c>
      <c r="F24" s="11"/>
      <c r="G24" s="11">
        <f t="shared" si="5"/>
        <v>227</v>
      </c>
      <c r="H24" s="14"/>
      <c r="I24" s="14"/>
      <c r="J24" s="14"/>
      <c r="K24" s="17">
        <v>227</v>
      </c>
      <c r="L24" s="14"/>
      <c r="M24" s="14"/>
      <c r="N24" s="14"/>
      <c r="O24" s="14"/>
      <c r="P24" s="14">
        <f t="shared" si="7"/>
        <v>0</v>
      </c>
      <c r="Q24" s="14"/>
      <c r="R24" s="14"/>
      <c r="S24" s="26"/>
      <c r="T24" s="11">
        <f t="shared" si="9"/>
        <v>0</v>
      </c>
      <c r="U24" s="11"/>
      <c r="V24" s="11"/>
      <c r="W24" s="11"/>
    </row>
    <row r="25" spans="1:23" ht="31" customHeight="1">
      <c r="A25" s="11">
        <v>7</v>
      </c>
      <c r="B25" s="11" t="s">
        <v>58</v>
      </c>
      <c r="C25" s="11">
        <f t="shared" si="8"/>
        <v>168</v>
      </c>
      <c r="D25" s="11"/>
      <c r="E25" s="11">
        <v>148</v>
      </c>
      <c r="F25" s="11">
        <v>20</v>
      </c>
      <c r="G25" s="11">
        <f t="shared" si="5"/>
        <v>148</v>
      </c>
      <c r="H25" s="14"/>
      <c r="I25" s="14"/>
      <c r="J25" s="14"/>
      <c r="K25" s="17">
        <v>138</v>
      </c>
      <c r="L25" s="14">
        <v>10</v>
      </c>
      <c r="M25" s="14"/>
      <c r="N25" s="14"/>
      <c r="O25" s="14"/>
      <c r="P25" s="14">
        <f t="shared" si="7"/>
        <v>0</v>
      </c>
      <c r="Q25" s="14"/>
      <c r="R25" s="14"/>
      <c r="S25" s="26"/>
      <c r="T25" s="11">
        <f t="shared" si="9"/>
        <v>20</v>
      </c>
      <c r="U25" s="11"/>
      <c r="V25" s="11">
        <v>20</v>
      </c>
      <c r="W25" s="11"/>
    </row>
    <row r="26" spans="1:23" ht="31" customHeight="1">
      <c r="A26" s="11">
        <v>8</v>
      </c>
      <c r="B26" s="11" t="s">
        <v>59</v>
      </c>
      <c r="C26" s="11">
        <f t="shared" si="8"/>
        <v>705</v>
      </c>
      <c r="D26" s="11"/>
      <c r="E26" s="11">
        <v>665</v>
      </c>
      <c r="F26" s="11">
        <v>40</v>
      </c>
      <c r="G26" s="11">
        <f t="shared" si="5"/>
        <v>239</v>
      </c>
      <c r="H26" s="14"/>
      <c r="I26" s="14"/>
      <c r="J26" s="14">
        <v>16</v>
      </c>
      <c r="K26" s="17">
        <v>123</v>
      </c>
      <c r="L26" s="14">
        <v>100</v>
      </c>
      <c r="M26" s="14"/>
      <c r="N26" s="14"/>
      <c r="O26" s="14"/>
      <c r="P26" s="14">
        <f t="shared" si="7"/>
        <v>426</v>
      </c>
      <c r="Q26" s="14">
        <v>426</v>
      </c>
      <c r="R26" s="14"/>
      <c r="S26" s="26"/>
      <c r="T26" s="11">
        <f t="shared" si="9"/>
        <v>40</v>
      </c>
      <c r="U26" s="11"/>
      <c r="V26" s="11">
        <v>40</v>
      </c>
      <c r="W26" s="11"/>
    </row>
    <row r="27" spans="1:23" ht="31" customHeight="1">
      <c r="A27" s="11">
        <v>9</v>
      </c>
      <c r="B27" s="11" t="s">
        <v>60</v>
      </c>
      <c r="C27" s="11">
        <f t="shared" si="8"/>
        <v>1676</v>
      </c>
      <c r="D27" s="11"/>
      <c r="E27" s="11">
        <v>1384</v>
      </c>
      <c r="F27" s="11">
        <v>292</v>
      </c>
      <c r="G27" s="11">
        <f t="shared" si="5"/>
        <v>436</v>
      </c>
      <c r="H27" s="14"/>
      <c r="I27" s="14">
        <v>272</v>
      </c>
      <c r="J27" s="14">
        <v>5</v>
      </c>
      <c r="K27" s="17">
        <v>95</v>
      </c>
      <c r="L27" s="14">
        <v>64</v>
      </c>
      <c r="M27" s="14"/>
      <c r="N27" s="14"/>
      <c r="O27" s="14"/>
      <c r="P27" s="14">
        <f t="shared" si="7"/>
        <v>1220</v>
      </c>
      <c r="Q27" s="14">
        <v>1188</v>
      </c>
      <c r="R27" s="14"/>
      <c r="S27" s="26">
        <v>32</v>
      </c>
      <c r="T27" s="11">
        <f t="shared" si="9"/>
        <v>20</v>
      </c>
      <c r="U27" s="11"/>
      <c r="V27" s="11">
        <v>20</v>
      </c>
      <c r="W27" s="11"/>
    </row>
    <row r="28" spans="1:23" ht="31" customHeight="1">
      <c r="A28" s="11">
        <v>10</v>
      </c>
      <c r="B28" s="11" t="s">
        <v>61</v>
      </c>
      <c r="C28" s="11">
        <f t="shared" si="8"/>
        <v>204</v>
      </c>
      <c r="D28" s="11"/>
      <c r="E28" s="11">
        <v>184</v>
      </c>
      <c r="F28" s="11">
        <v>20</v>
      </c>
      <c r="G28" s="11">
        <f t="shared" si="5"/>
        <v>184</v>
      </c>
      <c r="H28" s="14"/>
      <c r="I28" s="14"/>
      <c r="J28" s="14">
        <v>2</v>
      </c>
      <c r="K28" s="17">
        <v>105</v>
      </c>
      <c r="L28" s="14">
        <v>77</v>
      </c>
      <c r="M28" s="14"/>
      <c r="N28" s="14"/>
      <c r="O28" s="14"/>
      <c r="P28" s="14">
        <f t="shared" si="7"/>
        <v>0</v>
      </c>
      <c r="Q28" s="14"/>
      <c r="R28" s="14"/>
      <c r="S28" s="26"/>
      <c r="T28" s="11">
        <f t="shared" si="9"/>
        <v>20</v>
      </c>
      <c r="U28" s="11"/>
      <c r="V28" s="11">
        <v>20</v>
      </c>
      <c r="W28" s="11"/>
    </row>
    <row r="29" spans="1:23" ht="31" customHeight="1">
      <c r="A29" s="11">
        <v>11</v>
      </c>
      <c r="B29" s="11" t="s">
        <v>62</v>
      </c>
      <c r="C29" s="11">
        <f t="shared" si="8"/>
        <v>154</v>
      </c>
      <c r="D29" s="11"/>
      <c r="E29" s="11">
        <v>154</v>
      </c>
      <c r="F29" s="11"/>
      <c r="G29" s="11">
        <f t="shared" si="5"/>
        <v>154</v>
      </c>
      <c r="H29" s="14"/>
      <c r="I29" s="14"/>
      <c r="J29" s="14">
        <v>1</v>
      </c>
      <c r="K29" s="17">
        <v>97</v>
      </c>
      <c r="L29" s="14">
        <v>56</v>
      </c>
      <c r="M29" s="14"/>
      <c r="N29" s="14"/>
      <c r="O29" s="14"/>
      <c r="P29" s="14">
        <f t="shared" si="7"/>
        <v>0</v>
      </c>
      <c r="Q29" s="14"/>
      <c r="R29" s="14"/>
      <c r="S29" s="26"/>
      <c r="T29" s="11">
        <f t="shared" si="9"/>
        <v>0</v>
      </c>
      <c r="U29" s="11"/>
      <c r="V29" s="11"/>
      <c r="W29" s="11"/>
    </row>
    <row r="30" spans="1:23" ht="31" customHeight="1">
      <c r="A30" s="11">
        <v>12</v>
      </c>
      <c r="B30" s="11" t="s">
        <v>63</v>
      </c>
      <c r="C30" s="11">
        <f t="shared" si="8"/>
        <v>1413</v>
      </c>
      <c r="D30" s="11"/>
      <c r="E30" s="11">
        <v>1393</v>
      </c>
      <c r="F30" s="11">
        <v>20</v>
      </c>
      <c r="G30" s="11">
        <f t="shared" si="5"/>
        <v>486</v>
      </c>
      <c r="H30" s="14"/>
      <c r="I30" s="14">
        <v>292</v>
      </c>
      <c r="J30" s="14">
        <v>4</v>
      </c>
      <c r="K30" s="17">
        <v>87</v>
      </c>
      <c r="L30" s="14">
        <v>103</v>
      </c>
      <c r="M30" s="14"/>
      <c r="N30" s="14"/>
      <c r="O30" s="14"/>
      <c r="P30" s="14">
        <f t="shared" si="7"/>
        <v>907</v>
      </c>
      <c r="Q30" s="14">
        <v>421</v>
      </c>
      <c r="R30" s="14"/>
      <c r="S30" s="26">
        <v>486</v>
      </c>
      <c r="T30" s="11">
        <f t="shared" si="9"/>
        <v>20</v>
      </c>
      <c r="U30" s="11"/>
      <c r="V30" s="11">
        <v>20</v>
      </c>
      <c r="W30" s="11"/>
    </row>
    <row r="31" spans="1:23" ht="31" customHeight="1">
      <c r="A31" s="11">
        <v>13</v>
      </c>
      <c r="B31" s="11" t="s">
        <v>64</v>
      </c>
      <c r="C31" s="11">
        <f t="shared" si="8"/>
        <v>297</v>
      </c>
      <c r="D31" s="11"/>
      <c r="E31" s="11">
        <v>267</v>
      </c>
      <c r="F31" s="11">
        <v>30</v>
      </c>
      <c r="G31" s="11">
        <f t="shared" si="5"/>
        <v>267</v>
      </c>
      <c r="H31" s="14"/>
      <c r="I31" s="14"/>
      <c r="J31" s="14">
        <v>6</v>
      </c>
      <c r="K31" s="17">
        <v>103</v>
      </c>
      <c r="L31" s="14">
        <v>158</v>
      </c>
      <c r="M31" s="14"/>
      <c r="N31" s="14"/>
      <c r="O31" s="14"/>
      <c r="P31" s="14">
        <f t="shared" si="7"/>
        <v>0</v>
      </c>
      <c r="Q31" s="14"/>
      <c r="R31" s="14"/>
      <c r="S31" s="26"/>
      <c r="T31" s="11">
        <f t="shared" si="9"/>
        <v>30</v>
      </c>
      <c r="U31" s="11"/>
      <c r="V31" s="11">
        <v>30</v>
      </c>
      <c r="W31" s="11"/>
    </row>
    <row r="32" spans="1:23" ht="31" customHeight="1">
      <c r="A32" s="11">
        <v>14</v>
      </c>
      <c r="B32" s="11" t="s">
        <v>65</v>
      </c>
      <c r="C32" s="11">
        <f t="shared" si="8"/>
        <v>120</v>
      </c>
      <c r="D32" s="11"/>
      <c r="E32" s="11">
        <v>80</v>
      </c>
      <c r="F32" s="11">
        <v>40</v>
      </c>
      <c r="G32" s="11">
        <f t="shared" si="5"/>
        <v>80</v>
      </c>
      <c r="H32" s="14"/>
      <c r="I32" s="14"/>
      <c r="J32" s="14"/>
      <c r="K32" s="17">
        <v>69</v>
      </c>
      <c r="L32" s="14">
        <v>11</v>
      </c>
      <c r="M32" s="14"/>
      <c r="N32" s="14"/>
      <c r="O32" s="14"/>
      <c r="P32" s="14">
        <f t="shared" si="7"/>
        <v>0</v>
      </c>
      <c r="Q32" s="14"/>
      <c r="R32" s="14"/>
      <c r="S32" s="26"/>
      <c r="T32" s="11">
        <f t="shared" si="9"/>
        <v>40</v>
      </c>
      <c r="U32" s="11"/>
      <c r="V32" s="11">
        <v>40</v>
      </c>
      <c r="W32" s="11"/>
    </row>
    <row r="33" spans="1:23" ht="31" customHeight="1">
      <c r="A33" s="11">
        <v>15</v>
      </c>
      <c r="B33" s="11" t="s">
        <v>21</v>
      </c>
      <c r="C33" s="11">
        <f t="shared" si="8"/>
        <v>153</v>
      </c>
      <c r="D33" s="11"/>
      <c r="E33" s="11">
        <v>153</v>
      </c>
      <c r="F33" s="11"/>
      <c r="G33" s="11">
        <f t="shared" si="5"/>
        <v>153</v>
      </c>
      <c r="H33" s="14"/>
      <c r="I33" s="14"/>
      <c r="J33" s="14"/>
      <c r="K33" s="17">
        <v>153</v>
      </c>
      <c r="L33" s="14"/>
      <c r="M33" s="14"/>
      <c r="N33" s="14"/>
      <c r="O33" s="14"/>
      <c r="P33" s="14">
        <f t="shared" si="7"/>
        <v>0</v>
      </c>
      <c r="Q33" s="14"/>
      <c r="R33" s="14"/>
      <c r="S33" s="26"/>
      <c r="T33" s="11">
        <f t="shared" si="9"/>
        <v>0</v>
      </c>
      <c r="U33" s="11"/>
      <c r="V33" s="11"/>
      <c r="W33" s="11"/>
    </row>
    <row r="34" spans="1:23" ht="31" customHeight="1">
      <c r="A34" s="11">
        <v>16</v>
      </c>
      <c r="B34" s="11" t="s">
        <v>66</v>
      </c>
      <c r="C34" s="11">
        <f t="shared" si="8"/>
        <v>227</v>
      </c>
      <c r="D34" s="11"/>
      <c r="E34" s="11">
        <v>1197</v>
      </c>
      <c r="F34" s="11">
        <v>-970</v>
      </c>
      <c r="G34" s="11">
        <f t="shared" si="5"/>
        <v>197</v>
      </c>
      <c r="H34" s="14"/>
      <c r="I34" s="14"/>
      <c r="J34" s="14">
        <v>2</v>
      </c>
      <c r="K34" s="17">
        <v>151</v>
      </c>
      <c r="L34" s="14">
        <v>44</v>
      </c>
      <c r="M34" s="14"/>
      <c r="N34" s="14"/>
      <c r="O34" s="14"/>
      <c r="P34" s="14">
        <f t="shared" si="7"/>
        <v>0</v>
      </c>
      <c r="Q34" s="14"/>
      <c r="R34" s="14"/>
      <c r="S34" s="26"/>
      <c r="T34" s="11">
        <f t="shared" si="9"/>
        <v>30</v>
      </c>
      <c r="U34" s="11"/>
      <c r="V34" s="11">
        <v>30</v>
      </c>
      <c r="W34" s="11"/>
    </row>
    <row r="35" spans="1:23" ht="31" customHeight="1">
      <c r="A35" s="11">
        <v>17</v>
      </c>
      <c r="B35" s="11" t="s">
        <v>15</v>
      </c>
      <c r="C35" s="11">
        <f t="shared" si="8"/>
        <v>864</v>
      </c>
      <c r="D35" s="11"/>
      <c r="E35" s="11">
        <v>864</v>
      </c>
      <c r="F35" s="11"/>
      <c r="G35" s="11">
        <f t="shared" si="5"/>
        <v>138</v>
      </c>
      <c r="H35" s="14"/>
      <c r="I35" s="14"/>
      <c r="J35" s="14"/>
      <c r="K35" s="17">
        <v>138</v>
      </c>
      <c r="L35" s="14"/>
      <c r="M35" s="14"/>
      <c r="N35" s="14"/>
      <c r="O35" s="14"/>
      <c r="P35" s="14">
        <f t="shared" si="7"/>
        <v>726</v>
      </c>
      <c r="Q35" s="14">
        <v>726</v>
      </c>
      <c r="R35" s="14"/>
      <c r="S35" s="26"/>
      <c r="T35" s="11">
        <f t="shared" si="9"/>
        <v>0</v>
      </c>
      <c r="U35" s="11"/>
      <c r="V35" s="11"/>
      <c r="W35" s="11"/>
    </row>
    <row r="36" spans="1:23" ht="31" customHeight="1">
      <c r="A36" s="11">
        <v>18</v>
      </c>
      <c r="B36" s="11" t="s">
        <v>67</v>
      </c>
      <c r="C36" s="11">
        <f t="shared" si="8"/>
        <v>288</v>
      </c>
      <c r="D36" s="11"/>
      <c r="E36" s="11">
        <v>248</v>
      </c>
      <c r="F36" s="11">
        <v>40</v>
      </c>
      <c r="G36" s="11">
        <f t="shared" si="5"/>
        <v>48</v>
      </c>
      <c r="H36" s="14"/>
      <c r="I36" s="14"/>
      <c r="J36" s="14"/>
      <c r="K36" s="17">
        <v>33</v>
      </c>
      <c r="L36" s="14">
        <v>15</v>
      </c>
      <c r="M36" s="14"/>
      <c r="N36" s="14"/>
      <c r="O36" s="14"/>
      <c r="P36" s="14">
        <f t="shared" si="7"/>
        <v>0</v>
      </c>
      <c r="Q36" s="14"/>
      <c r="R36" s="14"/>
      <c r="S36" s="26"/>
      <c r="T36" s="11">
        <f t="shared" si="9"/>
        <v>240</v>
      </c>
      <c r="U36" s="27">
        <v>200</v>
      </c>
      <c r="V36" s="11">
        <v>40</v>
      </c>
      <c r="W36" s="11"/>
    </row>
    <row r="37" spans="1:23" ht="31" customHeight="1">
      <c r="A37" s="11">
        <v>19</v>
      </c>
      <c r="B37" s="11" t="s">
        <v>68</v>
      </c>
      <c r="C37" s="11">
        <f t="shared" si="8"/>
        <v>192</v>
      </c>
      <c r="D37" s="11"/>
      <c r="E37" s="11">
        <v>172</v>
      </c>
      <c r="F37" s="11">
        <v>20</v>
      </c>
      <c r="G37" s="11">
        <f t="shared" si="5"/>
        <v>172</v>
      </c>
      <c r="H37" s="14"/>
      <c r="I37" s="14"/>
      <c r="J37" s="14">
        <v>5</v>
      </c>
      <c r="K37" s="17">
        <v>63</v>
      </c>
      <c r="L37" s="14">
        <v>104</v>
      </c>
      <c r="M37" s="14"/>
      <c r="N37" s="14"/>
      <c r="O37" s="14"/>
      <c r="P37" s="14">
        <f t="shared" si="7"/>
        <v>0</v>
      </c>
      <c r="Q37" s="14"/>
      <c r="R37" s="14"/>
      <c r="S37" s="26"/>
      <c r="T37" s="11">
        <f t="shared" si="9"/>
        <v>20</v>
      </c>
      <c r="U37" s="27"/>
      <c r="V37" s="11">
        <v>20</v>
      </c>
      <c r="W37" s="11"/>
    </row>
    <row r="38" spans="1:23" ht="31" customHeight="1">
      <c r="A38" s="11">
        <v>20</v>
      </c>
      <c r="B38" s="11" t="s">
        <v>69</v>
      </c>
      <c r="C38" s="11">
        <f t="shared" si="8"/>
        <v>465</v>
      </c>
      <c r="D38" s="11"/>
      <c r="E38" s="11">
        <v>445</v>
      </c>
      <c r="F38" s="11">
        <v>20</v>
      </c>
      <c r="G38" s="11">
        <f t="shared" si="5"/>
        <v>245</v>
      </c>
      <c r="H38" s="14">
        <v>115</v>
      </c>
      <c r="I38" s="14"/>
      <c r="J38" s="14">
        <v>6</v>
      </c>
      <c r="K38" s="17">
        <v>85</v>
      </c>
      <c r="L38" s="14">
        <v>39</v>
      </c>
      <c r="M38" s="14"/>
      <c r="N38" s="14"/>
      <c r="O38" s="14"/>
      <c r="P38" s="14">
        <f t="shared" si="7"/>
        <v>0</v>
      </c>
      <c r="Q38" s="14"/>
      <c r="R38" s="14"/>
      <c r="S38" s="26"/>
      <c r="T38" s="11">
        <f t="shared" si="9"/>
        <v>220</v>
      </c>
      <c r="U38" s="27">
        <v>200</v>
      </c>
      <c r="V38" s="11">
        <v>20</v>
      </c>
      <c r="W38" s="11"/>
    </row>
    <row r="39" spans="1:23" ht="31" customHeight="1">
      <c r="A39" s="11">
        <v>21</v>
      </c>
      <c r="B39" s="11" t="s">
        <v>70</v>
      </c>
      <c r="C39" s="11">
        <f t="shared" si="8"/>
        <v>2222</v>
      </c>
      <c r="D39" s="11"/>
      <c r="E39" s="11">
        <v>182</v>
      </c>
      <c r="F39" s="11">
        <v>2040</v>
      </c>
      <c r="G39" s="11">
        <f t="shared" si="5"/>
        <v>62</v>
      </c>
      <c r="H39" s="14"/>
      <c r="I39" s="14"/>
      <c r="J39" s="14">
        <v>11</v>
      </c>
      <c r="K39" s="17">
        <v>41</v>
      </c>
      <c r="L39" s="14">
        <v>10</v>
      </c>
      <c r="M39" s="14"/>
      <c r="N39" s="14"/>
      <c r="O39" s="14"/>
      <c r="P39" s="14">
        <f t="shared" si="7"/>
        <v>0</v>
      </c>
      <c r="Q39" s="14"/>
      <c r="R39" s="14"/>
      <c r="S39" s="26"/>
      <c r="T39" s="11">
        <f t="shared" si="9"/>
        <v>2160</v>
      </c>
      <c r="U39" s="27">
        <v>120</v>
      </c>
      <c r="V39" s="11">
        <v>2040</v>
      </c>
      <c r="W39" s="11"/>
    </row>
    <row r="40" spans="1:23" ht="31" customHeight="1">
      <c r="A40" s="11">
        <v>22</v>
      </c>
      <c r="B40" s="11" t="s">
        <v>71</v>
      </c>
      <c r="C40" s="11">
        <f t="shared" si="8"/>
        <v>772</v>
      </c>
      <c r="D40" s="11"/>
      <c r="E40" s="11">
        <v>752</v>
      </c>
      <c r="F40" s="11">
        <v>20</v>
      </c>
      <c r="G40" s="11">
        <f t="shared" si="5"/>
        <v>272</v>
      </c>
      <c r="H40" s="14"/>
      <c r="I40" s="14">
        <v>187</v>
      </c>
      <c r="J40" s="14">
        <v>5</v>
      </c>
      <c r="K40" s="17">
        <v>63</v>
      </c>
      <c r="L40" s="14">
        <v>17</v>
      </c>
      <c r="M40" s="14"/>
      <c r="N40" s="14"/>
      <c r="O40" s="14"/>
      <c r="P40" s="14">
        <f t="shared" si="7"/>
        <v>0</v>
      </c>
      <c r="Q40" s="14"/>
      <c r="R40" s="14"/>
      <c r="S40" s="26"/>
      <c r="T40" s="11">
        <f t="shared" si="9"/>
        <v>500</v>
      </c>
      <c r="U40" s="27">
        <v>480</v>
      </c>
      <c r="V40" s="11">
        <v>20</v>
      </c>
      <c r="W40" s="11"/>
    </row>
    <row r="41" spans="1:23" ht="31" customHeight="1">
      <c r="A41" s="11">
        <v>23</v>
      </c>
      <c r="B41" s="11" t="s">
        <v>72</v>
      </c>
      <c r="C41" s="11">
        <f t="shared" si="8"/>
        <v>161</v>
      </c>
      <c r="D41" s="11"/>
      <c r="E41" s="11">
        <v>2131</v>
      </c>
      <c r="F41" s="11">
        <v>-1970</v>
      </c>
      <c r="G41" s="11">
        <f t="shared" si="5"/>
        <v>131</v>
      </c>
      <c r="H41" s="14"/>
      <c r="I41" s="14"/>
      <c r="J41" s="14">
        <v>4</v>
      </c>
      <c r="K41" s="17">
        <v>75</v>
      </c>
      <c r="L41" s="14">
        <v>52</v>
      </c>
      <c r="M41" s="14"/>
      <c r="N41" s="14"/>
      <c r="O41" s="14"/>
      <c r="P41" s="14">
        <f t="shared" si="7"/>
        <v>0</v>
      </c>
      <c r="Q41" s="14"/>
      <c r="R41" s="14"/>
      <c r="S41" s="26"/>
      <c r="T41" s="11">
        <f t="shared" si="9"/>
        <v>30</v>
      </c>
      <c r="U41" s="11"/>
      <c r="V41" s="11">
        <v>30</v>
      </c>
      <c r="W41" s="11"/>
    </row>
    <row r="42" spans="1:23" ht="31" customHeight="1">
      <c r="A42" s="11">
        <v>24</v>
      </c>
      <c r="B42" s="14" t="s">
        <v>16</v>
      </c>
      <c r="C42" s="11">
        <f t="shared" si="8"/>
        <v>72</v>
      </c>
      <c r="D42" s="14"/>
      <c r="E42" s="14">
        <v>72</v>
      </c>
      <c r="F42" s="14"/>
      <c r="G42" s="11">
        <f t="shared" si="5"/>
        <v>72</v>
      </c>
      <c r="H42" s="14"/>
      <c r="I42" s="14"/>
      <c r="J42" s="14">
        <v>20</v>
      </c>
      <c r="K42" s="17">
        <v>52</v>
      </c>
      <c r="L42" s="14">
        <v>0</v>
      </c>
      <c r="M42" s="14"/>
      <c r="N42" s="14"/>
      <c r="O42" s="14"/>
      <c r="P42" s="14">
        <f t="shared" si="7"/>
        <v>0</v>
      </c>
      <c r="Q42" s="14"/>
      <c r="R42" s="14"/>
      <c r="S42" s="26"/>
      <c r="T42" s="11">
        <f t="shared" si="9"/>
        <v>0</v>
      </c>
      <c r="U42" s="14"/>
      <c r="V42" s="14"/>
      <c r="W42" s="14"/>
    </row>
    <row r="43" spans="1:23" ht="31" customHeight="1">
      <c r="A43" s="11">
        <v>25</v>
      </c>
      <c r="B43" s="14" t="s">
        <v>73</v>
      </c>
      <c r="C43" s="11">
        <f t="shared" si="8"/>
        <v>294</v>
      </c>
      <c r="D43" s="14"/>
      <c r="E43" s="14">
        <v>274</v>
      </c>
      <c r="F43" s="14">
        <v>20</v>
      </c>
      <c r="G43" s="11">
        <f t="shared" si="5"/>
        <v>222</v>
      </c>
      <c r="H43" s="14"/>
      <c r="I43" s="14"/>
      <c r="J43" s="14">
        <v>6</v>
      </c>
      <c r="K43" s="17">
        <v>132</v>
      </c>
      <c r="L43" s="14">
        <v>84</v>
      </c>
      <c r="M43" s="14"/>
      <c r="N43" s="14"/>
      <c r="O43" s="14"/>
      <c r="P43" s="14">
        <f t="shared" si="7"/>
        <v>52</v>
      </c>
      <c r="Q43" s="14"/>
      <c r="R43" s="14"/>
      <c r="S43" s="26">
        <v>52</v>
      </c>
      <c r="T43" s="11">
        <f t="shared" si="9"/>
        <v>20</v>
      </c>
      <c r="U43" s="14"/>
      <c r="V43" s="14">
        <v>20</v>
      </c>
      <c r="W43" s="14"/>
    </row>
    <row r="44" spans="1:23" ht="31" customHeight="1">
      <c r="A44" s="11">
        <v>26</v>
      </c>
      <c r="B44" s="14" t="s">
        <v>25</v>
      </c>
      <c r="C44" s="11">
        <f t="shared" si="8"/>
        <v>48</v>
      </c>
      <c r="D44" s="14"/>
      <c r="E44" s="14">
        <v>48</v>
      </c>
      <c r="F44" s="14"/>
      <c r="G44" s="11">
        <f t="shared" si="5"/>
        <v>48</v>
      </c>
      <c r="H44" s="14"/>
      <c r="I44" s="14"/>
      <c r="J44" s="14">
        <v>6</v>
      </c>
      <c r="K44" s="17">
        <v>42</v>
      </c>
      <c r="L44" s="14"/>
      <c r="M44" s="14"/>
      <c r="N44" s="14"/>
      <c r="O44" s="14"/>
      <c r="P44" s="14">
        <f t="shared" si="7"/>
        <v>0</v>
      </c>
      <c r="Q44" s="14"/>
      <c r="R44" s="14"/>
      <c r="S44" s="26"/>
      <c r="T44" s="11">
        <f t="shared" si="9"/>
        <v>0</v>
      </c>
      <c r="U44" s="14"/>
      <c r="V44" s="14"/>
      <c r="W44" s="14"/>
    </row>
    <row r="45" spans="1:23" ht="31" customHeight="1">
      <c r="A45" s="11">
        <v>27</v>
      </c>
      <c r="B45" s="14" t="s">
        <v>74</v>
      </c>
      <c r="C45" s="11">
        <f t="shared" si="8"/>
        <v>21</v>
      </c>
      <c r="D45" s="14"/>
      <c r="E45" s="14">
        <v>21</v>
      </c>
      <c r="F45" s="14"/>
      <c r="G45" s="11">
        <f t="shared" si="5"/>
        <v>21</v>
      </c>
      <c r="H45" s="14"/>
      <c r="I45" s="14"/>
      <c r="J45" s="14">
        <v>8</v>
      </c>
      <c r="K45" s="17">
        <v>13</v>
      </c>
      <c r="L45" s="14"/>
      <c r="M45" s="14"/>
      <c r="N45" s="14"/>
      <c r="O45" s="14"/>
      <c r="P45" s="14">
        <f t="shared" si="7"/>
        <v>0</v>
      </c>
      <c r="Q45" s="14"/>
      <c r="R45" s="14"/>
      <c r="S45" s="26"/>
      <c r="T45" s="11">
        <f t="shared" si="9"/>
        <v>0</v>
      </c>
      <c r="U45" s="14"/>
      <c r="V45" s="14"/>
      <c r="W45" s="14"/>
    </row>
    <row r="46" spans="1:23" ht="31" customHeight="1">
      <c r="A46" s="11">
        <v>28</v>
      </c>
      <c r="B46" s="14" t="s">
        <v>75</v>
      </c>
      <c r="C46" s="11">
        <f t="shared" si="8"/>
        <v>100</v>
      </c>
      <c r="D46" s="14"/>
      <c r="E46" s="14">
        <v>100</v>
      </c>
      <c r="F46" s="14"/>
      <c r="G46" s="11">
        <f t="shared" si="5"/>
        <v>100</v>
      </c>
      <c r="H46" s="14"/>
      <c r="I46" s="14"/>
      <c r="J46" s="14">
        <v>2</v>
      </c>
      <c r="K46" s="17">
        <v>76</v>
      </c>
      <c r="L46" s="14">
        <v>22</v>
      </c>
      <c r="M46" s="14"/>
      <c r="N46" s="14"/>
      <c r="O46" s="14"/>
      <c r="P46" s="14">
        <f t="shared" si="7"/>
        <v>0</v>
      </c>
      <c r="Q46" s="14"/>
      <c r="R46" s="14"/>
      <c r="S46" s="26"/>
      <c r="T46" s="11">
        <f t="shared" si="9"/>
        <v>0</v>
      </c>
      <c r="U46" s="14"/>
      <c r="V46" s="14"/>
      <c r="W46" s="14"/>
    </row>
    <row r="47" spans="1:23" ht="31" customHeight="1">
      <c r="A47" s="11">
        <v>29</v>
      </c>
      <c r="B47" s="14" t="s">
        <v>17</v>
      </c>
      <c r="C47" s="11">
        <f t="shared" si="8"/>
        <v>59</v>
      </c>
      <c r="D47" s="14"/>
      <c r="E47" s="14">
        <v>59</v>
      </c>
      <c r="F47" s="14"/>
      <c r="G47" s="11">
        <f t="shared" si="5"/>
        <v>59</v>
      </c>
      <c r="H47" s="14"/>
      <c r="I47" s="14"/>
      <c r="J47" s="14">
        <v>3</v>
      </c>
      <c r="K47" s="17">
        <v>56</v>
      </c>
      <c r="L47" s="14"/>
      <c r="M47" s="14"/>
      <c r="N47" s="14"/>
      <c r="O47" s="14"/>
      <c r="P47" s="14">
        <f t="shared" si="7"/>
        <v>0</v>
      </c>
      <c r="Q47" s="14"/>
      <c r="R47" s="14"/>
      <c r="S47" s="26"/>
      <c r="T47" s="11">
        <f t="shared" si="9"/>
        <v>0</v>
      </c>
      <c r="U47" s="14"/>
      <c r="V47" s="14"/>
      <c r="W47" s="14"/>
    </row>
    <row r="48" spans="1:23" ht="31" customHeight="1">
      <c r="A48" s="11">
        <v>30</v>
      </c>
      <c r="B48" s="14" t="s">
        <v>23</v>
      </c>
      <c r="C48" s="11">
        <f t="shared" si="8"/>
        <v>92</v>
      </c>
      <c r="D48" s="14"/>
      <c r="E48" s="14">
        <v>92</v>
      </c>
      <c r="F48" s="14"/>
      <c r="G48" s="11">
        <f t="shared" si="5"/>
        <v>92</v>
      </c>
      <c r="H48" s="14"/>
      <c r="I48" s="14"/>
      <c r="J48" s="14">
        <v>30</v>
      </c>
      <c r="K48" s="17">
        <v>62</v>
      </c>
      <c r="L48" s="14"/>
      <c r="M48" s="14"/>
      <c r="N48" s="14"/>
      <c r="O48" s="14"/>
      <c r="P48" s="14">
        <f t="shared" si="7"/>
        <v>0</v>
      </c>
      <c r="Q48" s="14"/>
      <c r="R48" s="14"/>
      <c r="S48" s="26"/>
      <c r="T48" s="11">
        <f t="shared" si="9"/>
        <v>0</v>
      </c>
      <c r="U48" s="14"/>
      <c r="V48" s="14"/>
      <c r="W48" s="14"/>
    </row>
    <row r="49" spans="1:238" ht="31" customHeight="1">
      <c r="A49" s="11">
        <v>31</v>
      </c>
      <c r="B49" s="14" t="s">
        <v>26</v>
      </c>
      <c r="C49" s="11">
        <f t="shared" si="8"/>
        <v>57</v>
      </c>
      <c r="D49" s="14"/>
      <c r="E49" s="14">
        <v>57</v>
      </c>
      <c r="F49" s="14"/>
      <c r="G49" s="11">
        <f t="shared" si="5"/>
        <v>57</v>
      </c>
      <c r="H49" s="14"/>
      <c r="I49" s="14"/>
      <c r="J49" s="14">
        <v>3</v>
      </c>
      <c r="K49" s="17">
        <v>54</v>
      </c>
      <c r="L49" s="14"/>
      <c r="M49" s="14"/>
      <c r="N49" s="14"/>
      <c r="O49" s="14"/>
      <c r="P49" s="14">
        <f t="shared" si="7"/>
        <v>0</v>
      </c>
      <c r="Q49" s="14"/>
      <c r="R49" s="14"/>
      <c r="S49" s="26"/>
      <c r="T49" s="11">
        <f t="shared" si="9"/>
        <v>0</v>
      </c>
      <c r="U49" s="14"/>
      <c r="V49" s="14"/>
      <c r="W49" s="14"/>
    </row>
    <row r="50" spans="1:238" ht="31" customHeight="1">
      <c r="A50" s="11">
        <v>32</v>
      </c>
      <c r="B50" s="14" t="s">
        <v>76</v>
      </c>
      <c r="C50" s="11">
        <f t="shared" si="8"/>
        <v>420</v>
      </c>
      <c r="D50" s="14"/>
      <c r="E50" s="14">
        <v>390</v>
      </c>
      <c r="F50" s="14">
        <v>30</v>
      </c>
      <c r="G50" s="11">
        <f t="shared" si="5"/>
        <v>90</v>
      </c>
      <c r="H50" s="14"/>
      <c r="I50" s="14"/>
      <c r="J50" s="14"/>
      <c r="K50" s="17">
        <v>68</v>
      </c>
      <c r="L50" s="14">
        <v>22</v>
      </c>
      <c r="M50" s="14"/>
      <c r="N50" s="14"/>
      <c r="O50" s="14"/>
      <c r="P50" s="14">
        <f t="shared" si="7"/>
        <v>300</v>
      </c>
      <c r="Q50" s="14"/>
      <c r="R50" s="14">
        <v>300</v>
      </c>
      <c r="S50" s="26"/>
      <c r="T50" s="11">
        <f t="shared" si="9"/>
        <v>30</v>
      </c>
      <c r="U50" s="14"/>
      <c r="V50" s="14">
        <v>30</v>
      </c>
      <c r="W50" s="14"/>
    </row>
    <row r="51" spans="1:238" ht="31" customHeight="1">
      <c r="A51" s="11">
        <v>33</v>
      </c>
      <c r="B51" s="14" t="s">
        <v>77</v>
      </c>
      <c r="C51" s="11">
        <f t="shared" si="8"/>
        <v>264</v>
      </c>
      <c r="D51" s="14"/>
      <c r="E51" s="14">
        <v>244</v>
      </c>
      <c r="F51" s="14">
        <v>20</v>
      </c>
      <c r="G51" s="11">
        <f t="shared" si="5"/>
        <v>146</v>
      </c>
      <c r="H51" s="14"/>
      <c r="I51" s="14"/>
      <c r="J51" s="14">
        <v>2</v>
      </c>
      <c r="K51" s="17">
        <v>130</v>
      </c>
      <c r="L51" s="14">
        <v>14</v>
      </c>
      <c r="M51" s="14"/>
      <c r="N51" s="14"/>
      <c r="O51" s="14"/>
      <c r="P51" s="14">
        <f t="shared" si="7"/>
        <v>98</v>
      </c>
      <c r="Q51" s="14"/>
      <c r="R51" s="14"/>
      <c r="S51" s="26">
        <v>98</v>
      </c>
      <c r="T51" s="11">
        <f t="shared" si="9"/>
        <v>20</v>
      </c>
      <c r="U51" s="14"/>
      <c r="V51" s="14">
        <v>20</v>
      </c>
      <c r="W51" s="14"/>
    </row>
    <row r="52" spans="1:238" ht="31" customHeight="1">
      <c r="A52" s="11">
        <v>34</v>
      </c>
      <c r="B52" s="17" t="s">
        <v>18</v>
      </c>
      <c r="C52" s="11">
        <f t="shared" si="8"/>
        <v>114</v>
      </c>
      <c r="D52" s="14"/>
      <c r="E52" s="14">
        <v>114</v>
      </c>
      <c r="F52" s="14"/>
      <c r="G52" s="11">
        <f t="shared" si="5"/>
        <v>114</v>
      </c>
      <c r="H52" s="14"/>
      <c r="I52" s="14"/>
      <c r="J52" s="14"/>
      <c r="K52" s="17">
        <v>114</v>
      </c>
      <c r="L52" s="14"/>
      <c r="M52" s="14"/>
      <c r="N52" s="14"/>
      <c r="O52" s="14"/>
      <c r="P52" s="14">
        <f t="shared" si="7"/>
        <v>0</v>
      </c>
      <c r="Q52" s="14"/>
      <c r="R52" s="14"/>
      <c r="S52" s="26"/>
      <c r="T52" s="11">
        <f t="shared" si="9"/>
        <v>0</v>
      </c>
      <c r="U52" s="14"/>
      <c r="V52" s="14"/>
      <c r="W52" s="14"/>
    </row>
    <row r="53" spans="1:238" ht="31" customHeight="1">
      <c r="A53" s="11">
        <v>35</v>
      </c>
      <c r="B53" s="17" t="s">
        <v>78</v>
      </c>
      <c r="C53" s="11">
        <f t="shared" si="8"/>
        <v>75</v>
      </c>
      <c r="D53" s="14"/>
      <c r="E53" s="14">
        <v>75</v>
      </c>
      <c r="F53" s="14"/>
      <c r="G53" s="11">
        <f t="shared" si="5"/>
        <v>75</v>
      </c>
      <c r="H53" s="14"/>
      <c r="I53" s="14"/>
      <c r="J53" s="14"/>
      <c r="K53" s="17">
        <v>75</v>
      </c>
      <c r="L53" s="14"/>
      <c r="M53" s="14"/>
      <c r="N53" s="14"/>
      <c r="O53" s="14"/>
      <c r="P53" s="14">
        <f t="shared" si="7"/>
        <v>0</v>
      </c>
      <c r="Q53" s="14"/>
      <c r="R53" s="14"/>
      <c r="S53" s="26"/>
      <c r="T53" s="11">
        <f t="shared" si="9"/>
        <v>0</v>
      </c>
      <c r="U53" s="14"/>
      <c r="V53" s="14"/>
      <c r="W53" s="14"/>
    </row>
    <row r="54" spans="1:238" ht="31" customHeight="1">
      <c r="A54" s="11">
        <v>36</v>
      </c>
      <c r="B54" s="14" t="s">
        <v>79</v>
      </c>
      <c r="C54" s="11">
        <f t="shared" si="8"/>
        <v>129</v>
      </c>
      <c r="D54" s="14"/>
      <c r="E54" s="14">
        <v>129</v>
      </c>
      <c r="F54" s="14"/>
      <c r="G54" s="11">
        <f t="shared" si="5"/>
        <v>129</v>
      </c>
      <c r="H54" s="14"/>
      <c r="I54" s="14"/>
      <c r="J54" s="14"/>
      <c r="K54" s="17">
        <v>111</v>
      </c>
      <c r="L54" s="14">
        <v>18</v>
      </c>
      <c r="M54" s="14"/>
      <c r="N54" s="14"/>
      <c r="O54" s="14"/>
      <c r="P54" s="14">
        <f t="shared" si="7"/>
        <v>0</v>
      </c>
      <c r="Q54" s="14"/>
      <c r="R54" s="14"/>
      <c r="S54" s="26"/>
      <c r="T54" s="11">
        <f t="shared" si="9"/>
        <v>0</v>
      </c>
      <c r="U54" s="14"/>
      <c r="V54" s="14"/>
      <c r="W54" s="14"/>
    </row>
    <row r="55" spans="1:238" ht="31" customHeight="1">
      <c r="A55" s="11">
        <v>37</v>
      </c>
      <c r="B55" s="14" t="s">
        <v>80</v>
      </c>
      <c r="C55" s="11">
        <f t="shared" si="8"/>
        <v>128</v>
      </c>
      <c r="D55" s="14"/>
      <c r="E55" s="14">
        <v>128</v>
      </c>
      <c r="F55" s="14"/>
      <c r="G55" s="11">
        <f t="shared" si="5"/>
        <v>64</v>
      </c>
      <c r="H55" s="14"/>
      <c r="I55" s="14"/>
      <c r="J55" s="14"/>
      <c r="K55" s="17">
        <v>64</v>
      </c>
      <c r="L55" s="14"/>
      <c r="M55" s="14"/>
      <c r="N55" s="14"/>
      <c r="O55" s="14"/>
      <c r="P55" s="14">
        <f t="shared" si="7"/>
        <v>64</v>
      </c>
      <c r="Q55" s="14"/>
      <c r="R55" s="14"/>
      <c r="S55" s="26">
        <v>64</v>
      </c>
      <c r="T55" s="11">
        <f t="shared" si="9"/>
        <v>0</v>
      </c>
      <c r="U55" s="14"/>
      <c r="V55" s="14"/>
      <c r="W55" s="14"/>
    </row>
    <row r="56" spans="1:238" ht="31" customHeight="1">
      <c r="A56" s="11">
        <v>38</v>
      </c>
      <c r="B56" s="14" t="s">
        <v>19</v>
      </c>
      <c r="C56" s="11">
        <f t="shared" si="8"/>
        <v>418</v>
      </c>
      <c r="D56" s="14"/>
      <c r="E56" s="14">
        <v>418</v>
      </c>
      <c r="F56" s="14"/>
      <c r="G56" s="11">
        <f t="shared" si="5"/>
        <v>418</v>
      </c>
      <c r="H56" s="14"/>
      <c r="I56" s="14"/>
      <c r="J56" s="14">
        <v>200</v>
      </c>
      <c r="K56" s="17">
        <v>218</v>
      </c>
      <c r="L56" s="14"/>
      <c r="M56" s="14"/>
      <c r="N56" s="14"/>
      <c r="O56" s="14"/>
      <c r="P56" s="14">
        <f t="shared" si="7"/>
        <v>0</v>
      </c>
      <c r="Q56" s="14"/>
      <c r="R56" s="14"/>
      <c r="S56" s="26"/>
      <c r="T56" s="11">
        <f t="shared" si="9"/>
        <v>0</v>
      </c>
      <c r="U56" s="14"/>
      <c r="V56" s="14"/>
      <c r="W56" s="14"/>
    </row>
    <row r="57" spans="1:238" s="1" customFormat="1" ht="31" customHeight="1">
      <c r="A57" s="11">
        <v>39</v>
      </c>
      <c r="B57" s="17" t="s">
        <v>81</v>
      </c>
      <c r="C57" s="11">
        <f t="shared" si="8"/>
        <v>2093</v>
      </c>
      <c r="D57" s="18"/>
      <c r="E57" s="19">
        <v>1795</v>
      </c>
      <c r="F57" s="18">
        <f>SUM(F58:F62)</f>
        <v>298</v>
      </c>
      <c r="G57" s="17">
        <f t="shared" ref="G57:O57" si="10">SUM(G58:G62)</f>
        <v>974</v>
      </c>
      <c r="H57" s="17">
        <f t="shared" si="10"/>
        <v>0</v>
      </c>
      <c r="I57" s="17">
        <f t="shared" si="10"/>
        <v>228</v>
      </c>
      <c r="J57" s="17">
        <f t="shared" si="10"/>
        <v>300</v>
      </c>
      <c r="K57" s="17">
        <f t="shared" si="10"/>
        <v>281</v>
      </c>
      <c r="L57" s="17">
        <f t="shared" si="10"/>
        <v>165</v>
      </c>
      <c r="M57" s="17">
        <f t="shared" si="10"/>
        <v>0</v>
      </c>
      <c r="N57" s="17">
        <f t="shared" si="10"/>
        <v>0</v>
      </c>
      <c r="O57" s="17">
        <f t="shared" si="10"/>
        <v>0</v>
      </c>
      <c r="P57" s="14">
        <f t="shared" si="7"/>
        <v>1049</v>
      </c>
      <c r="Q57" s="17">
        <f>SUM(Q59:Q62)</f>
        <v>981</v>
      </c>
      <c r="R57" s="18"/>
      <c r="S57" s="18">
        <v>68</v>
      </c>
      <c r="T57" s="11">
        <f t="shared" si="9"/>
        <v>70</v>
      </c>
      <c r="U57" s="18"/>
      <c r="V57" s="18">
        <f>SUM(V58:V62)</f>
        <v>70</v>
      </c>
      <c r="W57" s="18"/>
    </row>
    <row r="58" spans="1:238" s="2" customFormat="1" ht="31" customHeight="1">
      <c r="A58" s="11">
        <v>40</v>
      </c>
      <c r="B58" s="20" t="s">
        <v>82</v>
      </c>
      <c r="C58" s="11">
        <f t="shared" si="8"/>
        <v>175</v>
      </c>
      <c r="D58" s="20"/>
      <c r="E58" s="20">
        <v>145</v>
      </c>
      <c r="F58" s="20">
        <v>30</v>
      </c>
      <c r="G58" s="20">
        <f>SUM(H58:N58)</f>
        <v>145</v>
      </c>
      <c r="H58" s="17"/>
      <c r="I58" s="17"/>
      <c r="J58" s="17">
        <v>123</v>
      </c>
      <c r="K58" s="17"/>
      <c r="L58" s="17">
        <v>22</v>
      </c>
      <c r="M58" s="17"/>
      <c r="N58" s="17"/>
      <c r="O58" s="17">
        <f>SUM(P58:Q58)</f>
        <v>0</v>
      </c>
      <c r="P58" s="17"/>
      <c r="Q58" s="27"/>
      <c r="R58" s="20"/>
      <c r="S58" s="20"/>
      <c r="T58" s="11">
        <f t="shared" si="9"/>
        <v>30</v>
      </c>
      <c r="U58" s="20"/>
      <c r="V58" s="20">
        <v>30</v>
      </c>
      <c r="W58" s="20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</row>
    <row r="59" spans="1:238" ht="31" customHeight="1">
      <c r="A59" s="11">
        <v>41</v>
      </c>
      <c r="B59" s="17" t="s">
        <v>83</v>
      </c>
      <c r="C59" s="11">
        <f t="shared" si="8"/>
        <v>316</v>
      </c>
      <c r="D59" s="21"/>
      <c r="E59" s="19">
        <v>68</v>
      </c>
      <c r="F59" s="19">
        <v>248</v>
      </c>
      <c r="G59" s="11">
        <f t="shared" ref="G59:G62" si="11">SUM(H59:O59)</f>
        <v>296</v>
      </c>
      <c r="H59" s="21"/>
      <c r="I59" s="19">
        <v>228</v>
      </c>
      <c r="J59" s="17">
        <v>6</v>
      </c>
      <c r="K59" s="17">
        <v>52</v>
      </c>
      <c r="L59" s="17">
        <v>10</v>
      </c>
      <c r="M59" s="21"/>
      <c r="N59" s="21"/>
      <c r="O59" s="21"/>
      <c r="P59" s="14">
        <f t="shared" ref="P59:P62" si="12">SUM(Q59:S59)</f>
        <v>0</v>
      </c>
      <c r="Q59" s="27"/>
      <c r="R59" s="21"/>
      <c r="S59" s="21"/>
      <c r="T59" s="11">
        <f t="shared" si="9"/>
        <v>20</v>
      </c>
      <c r="U59" s="21"/>
      <c r="V59" s="19">
        <v>20</v>
      </c>
      <c r="W59" s="21"/>
    </row>
    <row r="60" spans="1:238" ht="31" customHeight="1">
      <c r="A60" s="11">
        <v>42</v>
      </c>
      <c r="B60" s="17" t="s">
        <v>20</v>
      </c>
      <c r="C60" s="11">
        <f t="shared" si="8"/>
        <v>206</v>
      </c>
      <c r="D60" s="21"/>
      <c r="E60" s="19">
        <v>206</v>
      </c>
      <c r="F60" s="21"/>
      <c r="G60" s="11">
        <f t="shared" si="11"/>
        <v>206</v>
      </c>
      <c r="H60" s="21"/>
      <c r="I60" s="21"/>
      <c r="J60" s="17">
        <v>160</v>
      </c>
      <c r="K60" s="17">
        <v>46</v>
      </c>
      <c r="L60" s="17"/>
      <c r="M60" s="21"/>
      <c r="N60" s="21"/>
      <c r="O60" s="21"/>
      <c r="P60" s="14">
        <f t="shared" si="12"/>
        <v>0</v>
      </c>
      <c r="Q60" s="27"/>
      <c r="R60" s="21"/>
      <c r="S60" s="21"/>
      <c r="T60" s="11">
        <f t="shared" si="9"/>
        <v>0</v>
      </c>
      <c r="U60" s="21"/>
      <c r="V60" s="21"/>
      <c r="W60" s="21"/>
    </row>
    <row r="61" spans="1:238" ht="31" customHeight="1">
      <c r="A61" s="11">
        <v>43</v>
      </c>
      <c r="B61" s="17" t="s">
        <v>84</v>
      </c>
      <c r="C61" s="11">
        <f t="shared" si="8"/>
        <v>442</v>
      </c>
      <c r="D61" s="21"/>
      <c r="E61" s="19">
        <v>422</v>
      </c>
      <c r="F61" s="19">
        <v>20</v>
      </c>
      <c r="G61" s="11">
        <f t="shared" si="11"/>
        <v>255</v>
      </c>
      <c r="H61" s="21"/>
      <c r="I61" s="21"/>
      <c r="J61" s="17">
        <v>5</v>
      </c>
      <c r="K61" s="17">
        <v>117</v>
      </c>
      <c r="L61" s="17">
        <v>133</v>
      </c>
      <c r="M61" s="21"/>
      <c r="N61" s="21"/>
      <c r="O61" s="21"/>
      <c r="P61" s="14">
        <f t="shared" si="12"/>
        <v>167</v>
      </c>
      <c r="Q61" s="27">
        <v>167</v>
      </c>
      <c r="R61" s="21"/>
      <c r="S61" s="21"/>
      <c r="T61" s="11">
        <f t="shared" si="9"/>
        <v>20</v>
      </c>
      <c r="U61" s="21"/>
      <c r="V61" s="19">
        <v>20</v>
      </c>
      <c r="W61" s="21"/>
    </row>
    <row r="62" spans="1:238" ht="31" customHeight="1">
      <c r="A62" s="11">
        <v>44</v>
      </c>
      <c r="B62" s="17" t="s">
        <v>24</v>
      </c>
      <c r="C62" s="11">
        <f t="shared" si="8"/>
        <v>954</v>
      </c>
      <c r="D62" s="21"/>
      <c r="E62" s="19">
        <v>954</v>
      </c>
      <c r="F62" s="21"/>
      <c r="G62" s="11">
        <f t="shared" si="11"/>
        <v>72</v>
      </c>
      <c r="H62" s="21"/>
      <c r="I62" s="21"/>
      <c r="J62" s="17">
        <v>6</v>
      </c>
      <c r="K62" s="17">
        <v>66</v>
      </c>
      <c r="L62" s="17"/>
      <c r="M62" s="21"/>
      <c r="N62" s="21"/>
      <c r="O62" s="21"/>
      <c r="P62" s="14">
        <f t="shared" si="12"/>
        <v>882</v>
      </c>
      <c r="Q62" s="27">
        <v>814</v>
      </c>
      <c r="R62" s="21"/>
      <c r="S62" s="27">
        <v>68</v>
      </c>
      <c r="T62" s="11">
        <f t="shared" si="9"/>
        <v>0</v>
      </c>
      <c r="U62" s="21"/>
      <c r="V62" s="21"/>
      <c r="W62" s="21"/>
    </row>
    <row r="63" spans="1:238" ht="31" customHeight="1">
      <c r="A63" s="11">
        <v>45</v>
      </c>
      <c r="B63" s="22" t="s">
        <v>85</v>
      </c>
      <c r="C63" s="11">
        <f t="shared" si="8"/>
        <v>15</v>
      </c>
      <c r="D63" s="20"/>
      <c r="E63" s="20">
        <v>15</v>
      </c>
      <c r="F63" s="20"/>
      <c r="G63" s="20">
        <f>SUM(H63:N63)</f>
        <v>15</v>
      </c>
      <c r="H63" s="21"/>
      <c r="I63" s="21"/>
      <c r="J63" s="17">
        <v>5</v>
      </c>
      <c r="K63" s="21"/>
      <c r="L63" s="17">
        <v>10</v>
      </c>
      <c r="M63" s="21"/>
      <c r="N63" s="21"/>
      <c r="O63" s="21"/>
      <c r="P63" s="21"/>
      <c r="Q63" s="21"/>
      <c r="R63" s="21"/>
      <c r="S63" s="21"/>
      <c r="T63" s="11">
        <f t="shared" si="9"/>
        <v>0</v>
      </c>
      <c r="U63" s="21"/>
      <c r="V63" s="21"/>
      <c r="W63" s="21"/>
    </row>
    <row r="64" spans="1:238" ht="31" customHeight="1"/>
  </sheetData>
  <mergeCells count="10">
    <mergeCell ref="A2:W2"/>
    <mergeCell ref="C4:D4"/>
    <mergeCell ref="G4:O4"/>
    <mergeCell ref="P4:S4"/>
    <mergeCell ref="T4:V4"/>
    <mergeCell ref="A4:A5"/>
    <mergeCell ref="B4:B5"/>
    <mergeCell ref="E4:E5"/>
    <mergeCell ref="F4:F5"/>
    <mergeCell ref="W4:W5"/>
  </mergeCells>
  <phoneticPr fontId="11" type="noConversion"/>
  <pageMargins left="0.75138888888888899" right="0.75138888888888899" top="1" bottom="1" header="0.51180555555555596" footer="0.51180555555555596"/>
  <pageSetup paperSize="9" scale="34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非整合</vt:lpstr>
      <vt:lpstr>非整合!Print_Area</vt:lpstr>
      <vt:lpstr>非整合!Print_Titles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胡家齐</cp:lastModifiedBy>
  <dcterms:created xsi:type="dcterms:W3CDTF">2023-02-21T08:33:00Z</dcterms:created>
  <dcterms:modified xsi:type="dcterms:W3CDTF">2023-03-23T01:42:23Z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  <property fmtid="{D5CDD505-2E9C-101B-9397-08002B2CF9AE}" pid="3" name="ICV">
    <vt:lpwstr>171CCCBA14F64774AA260D6BE70F9D45</vt:lpwstr>
  </property>
</Properties>
</file>