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activeTab="1"/>
  </bookViews>
  <sheets>
    <sheet name="总表" sheetId="1" r:id="rId1"/>
    <sheet name="明细表" sheetId="2" r:id="rId2"/>
  </sheets>
  <definedNames>
    <definedName name="_xlnm._FilterDatabase" localSheetId="1" hidden="1">明细表!$A$1:$I$49</definedName>
    <definedName name="_xlnm.Print_Titles" localSheetId="0">总表!$2:4</definedName>
    <definedName name="_xlnm.Print_Titles" localSheetId="1">明细表!$2:5</definedName>
  </definedNames>
  <calcPr calcId="144525" concurrentCalc="0"/>
</workbook>
</file>

<file path=xl/sharedStrings.xml><?xml version="1.0" encoding="utf-8"?>
<sst xmlns="http://schemas.openxmlformats.org/spreadsheetml/2006/main" count="217" uniqueCount="87">
  <si>
    <t>附件1：</t>
  </si>
  <si>
    <t>2022年中央引导地方科技发展资金（第二批）预算分配表</t>
  </si>
  <si>
    <t>单位：万元</t>
  </si>
  <si>
    <t>序号</t>
  </si>
  <si>
    <t>项目承担单位</t>
  </si>
  <si>
    <t>2022年
下达金额</t>
  </si>
  <si>
    <t>合计</t>
  </si>
  <si>
    <t>一、省属预算单位小计</t>
  </si>
  <si>
    <t>（一）吉林省教育厅</t>
  </si>
  <si>
    <t>吉林农业大学</t>
  </si>
  <si>
    <t>延边大学</t>
  </si>
  <si>
    <t>长春工业大学</t>
  </si>
  <si>
    <t>（二）吉林省科学技术厅</t>
  </si>
  <si>
    <t>吉林大学</t>
  </si>
  <si>
    <t>中国农业科学院特产研究所</t>
  </si>
  <si>
    <t>中国科学院长春应用化学研究所</t>
  </si>
  <si>
    <t>中国科学院东北地理与农业生态研究所</t>
  </si>
  <si>
    <t>中车长春轨道客车股份有限公司</t>
  </si>
  <si>
    <t>（三）吉林省农业科学院</t>
  </si>
  <si>
    <t>吉林省农业科学院</t>
  </si>
  <si>
    <t>（四）吉林省科技投资基金有限公司</t>
  </si>
  <si>
    <t>吉林省科技投资基金有限公司</t>
  </si>
  <si>
    <t>二、市县单位小计</t>
  </si>
  <si>
    <t>长春市财政局</t>
  </si>
  <si>
    <t>吉林市财政局</t>
  </si>
  <si>
    <t>永吉县财政局</t>
  </si>
  <si>
    <t>附件2：</t>
  </si>
  <si>
    <t>2022年中央引导地方科技发展资金（第二批）预算分配明细表</t>
  </si>
  <si>
    <t>承担单位</t>
  </si>
  <si>
    <t>项目名称</t>
  </si>
  <si>
    <t>项目类别</t>
  </si>
  <si>
    <t>列支科目</t>
  </si>
  <si>
    <t>收入功能分类科目</t>
  </si>
  <si>
    <t>支出功能分类科目</t>
  </si>
  <si>
    <t>政府预算支出
经济分类科目</t>
  </si>
  <si>
    <t>部门预算支出
经济分类科目</t>
  </si>
  <si>
    <t>优质肉牛规模化繁育技术研究与示范</t>
  </si>
  <si>
    <t>重大科技专项-农业领域</t>
  </si>
  <si>
    <t>2060901科技重大专项</t>
  </si>
  <si>
    <t>50502商品和服务支出</t>
  </si>
  <si>
    <t>30299其他商品和服务支出</t>
  </si>
  <si>
    <t>吉林省优质肉牛集约化育肥技术集成研究</t>
  </si>
  <si>
    <t>肉牛屠宰加工技术研发</t>
  </si>
  <si>
    <t>肉牛集群式饲养引发的常发、新发疾病综合防治及净化技术体系构建</t>
  </si>
  <si>
    <t>延边牛和延黄牛优质高效肉用新品系联合选育及产业化推广</t>
  </si>
  <si>
    <t>地方特色肉牛胚胎工程技术体系研究与示范</t>
  </si>
  <si>
    <t>延边黄牛高效育肥技术集成研究与示范</t>
  </si>
  <si>
    <t>T1000级碳纤维制备技术研发与工程化</t>
  </si>
  <si>
    <t>重大科技专项-工业领域</t>
  </si>
  <si>
    <t>国产车载碳纤维储氢气瓶关键技术及产业化开发</t>
  </si>
  <si>
    <t>高耐热巨丝束碳纤维上浆剂的研制及在耐高温复合材料中的应用</t>
  </si>
  <si>
    <t>巨丝束碳纤维原丝油剂制备技术开发</t>
  </si>
  <si>
    <t>高性能碳纤维/聚醚醚酮针刺毡基复合材料的开发</t>
  </si>
  <si>
    <t>硬质牛肉嫩化品质调控与系列特色牛肉制品绿色加工关键技术研究及产业化</t>
  </si>
  <si>
    <t>吉林省肉牛重要疫病关键防控技术研究</t>
  </si>
  <si>
    <t>低烟无卤阻燃碳纤维/环氧树脂复合材料制备技术</t>
  </si>
  <si>
    <t>尿素氨化发酵玉米秸秆作饲料研究与示范推广</t>
  </si>
  <si>
    <t>碳纤维-悬浮架专业系统开发与应用</t>
  </si>
  <si>
    <t>（二）吉林省农业科学院</t>
  </si>
  <si>
    <t>沃金黑牛新品种培育</t>
  </si>
  <si>
    <t>雪花牛肉提质增量生产技术集成与示范</t>
  </si>
  <si>
    <t>秸秆饲料化技术集成与示范</t>
  </si>
  <si>
    <t>（三）吉林省科技投资基金有限公司</t>
  </si>
  <si>
    <t>省级科技风险投资基金</t>
  </si>
  <si>
    <t>2069999其他科学技术支出</t>
  </si>
  <si>
    <t>二、市县小计</t>
  </si>
  <si>
    <t>1.长春市财政局</t>
  </si>
  <si>
    <t>长春新牧科技有限公司</t>
  </si>
  <si>
    <t>吉林省优势肉牛种群的建立与利用</t>
  </si>
  <si>
    <t>1100246科学技术共同财政事权转移支付收入</t>
  </si>
  <si>
    <t>51301上下级政府间转移性支出</t>
  </si>
  <si>
    <t>吉林省长春皓月清真肉业股份有限公司</t>
  </si>
  <si>
    <t>优质肉牛屠宰加工关键技术研究</t>
  </si>
  <si>
    <t>2.吉林市财政局</t>
  </si>
  <si>
    <t>吉林正业生物制品股份有限公司</t>
  </si>
  <si>
    <t>牛赤羽病灭活疫苗病毒研究及实验室样品制备和免疫效果评价</t>
  </si>
  <si>
    <t>吉林碳谷碳纤维股份有限公司</t>
  </si>
  <si>
    <t>T800级碳纤维制备技术研发与产业化</t>
  </si>
  <si>
    <t>吉林国兴碳纤维有限公司</t>
  </si>
  <si>
    <t>提高碳纤维收率关键技术研究及产业化</t>
  </si>
  <si>
    <t>100K及以上巨丝束碳纤维原丝及碳纤维技术研发及产业化</t>
  </si>
  <si>
    <t>吉林中科博能科技有限公司</t>
  </si>
  <si>
    <t>吉林国兴复合材料有限公司</t>
  </si>
  <si>
    <t>高性能大丝束碳纤维拉挤复合材料产业化开发</t>
  </si>
  <si>
    <t>3.永吉县财政局</t>
  </si>
  <si>
    <t>吉林联科特种石墨材料有限公司</t>
  </si>
  <si>
    <t>碳素热场材料高纯化处理项目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</si>
</sst>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1"/>
      <color indexed="8"/>
      <name val="方正小标宋简体"/>
      <charset val="134"/>
    </font>
    <font>
      <b/>
      <sz val="11"/>
      <color indexed="8"/>
      <name val="宋体"/>
      <charset val="134"/>
    </font>
    <font>
      <sz val="12"/>
      <name val="宋体"/>
      <charset val="134"/>
    </font>
    <font>
      <sz val="16"/>
      <color indexed="8"/>
      <name val="方正小标宋简体"/>
      <charset val="134"/>
    </font>
    <font>
      <sz val="16"/>
      <name val="方正小标宋简体"/>
      <charset val="134"/>
    </font>
    <font>
      <sz val="11"/>
      <name val="宋体"/>
      <charset val="134"/>
    </font>
    <font>
      <b/>
      <sz val="11"/>
      <name val="宋体"/>
      <charset val="134"/>
    </font>
    <font>
      <b/>
      <sz val="12"/>
      <name val="宋体"/>
      <charset val="134"/>
    </font>
    <font>
      <sz val="11"/>
      <color indexed="0"/>
      <name val="宋体"/>
      <charset val="134"/>
    </font>
    <font>
      <sz val="11"/>
      <color indexed="8"/>
      <name val="宋体"/>
      <charset val="0"/>
    </font>
    <font>
      <sz val="10"/>
      <color indexed="8"/>
      <name val="宋体"/>
      <charset val="134"/>
    </font>
    <font>
      <sz val="16"/>
      <color indexed="8"/>
      <name val="宋体"/>
      <charset val="134"/>
    </font>
    <font>
      <sz val="20"/>
      <color indexed="8"/>
      <name val="方正小标宋简体"/>
      <charset val="134"/>
    </font>
    <font>
      <sz val="18"/>
      <color indexed="8"/>
      <name val="方正小标宋简体"/>
      <charset val="134"/>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indexed="0"/>
      </left>
      <right style="thin">
        <color indexed="0"/>
      </right>
      <top/>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indexed="0"/>
      </right>
      <top/>
      <bottom style="thin">
        <color indexed="0"/>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5"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12" applyNumberFormat="0" applyFont="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7" fillId="7" borderId="0" applyNumberFormat="0" applyBorder="0" applyAlignment="0" applyProtection="0">
      <alignment vertical="center"/>
    </xf>
    <xf numFmtId="0" fontId="20" fillId="0" borderId="14" applyNumberFormat="0" applyFill="0" applyAlignment="0" applyProtection="0">
      <alignment vertical="center"/>
    </xf>
    <xf numFmtId="0" fontId="17" fillId="3" borderId="0" applyNumberFormat="0" applyBorder="0" applyAlignment="0" applyProtection="0">
      <alignment vertical="center"/>
    </xf>
    <xf numFmtId="0" fontId="26" fillId="2" borderId="15" applyNumberFormat="0" applyAlignment="0" applyProtection="0">
      <alignment vertical="center"/>
    </xf>
    <xf numFmtId="0" fontId="27" fillId="2" borderId="11" applyNumberFormat="0" applyAlignment="0" applyProtection="0">
      <alignment vertical="center"/>
    </xf>
    <xf numFmtId="0" fontId="28" fillId="8" borderId="16" applyNumberFormat="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1" fillId="11" borderId="0" applyNumberFormat="0" applyBorder="0" applyAlignment="0" applyProtection="0">
      <alignment vertical="center"/>
    </xf>
    <xf numFmtId="0" fontId="16" fillId="12" borderId="0" applyNumberFormat="0" applyBorder="0" applyAlignment="0" applyProtection="0">
      <alignment vertical="center"/>
    </xf>
    <xf numFmtId="0" fontId="10" fillId="13" borderId="0" applyNumberFormat="0" applyBorder="0" applyAlignment="0" applyProtection="0">
      <alignment vertical="center"/>
    </xf>
    <xf numFmtId="0" fontId="17" fillId="14" borderId="0" applyNumberFormat="0" applyBorder="0" applyAlignment="0" applyProtection="0">
      <alignment vertical="center"/>
    </xf>
    <xf numFmtId="0" fontId="10" fillId="9"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7" fillId="8" borderId="0" applyNumberFormat="0" applyBorder="0" applyAlignment="0" applyProtection="0">
      <alignment vertical="center"/>
    </xf>
    <xf numFmtId="0" fontId="17" fillId="15" borderId="0" applyNumberFormat="0" applyBorder="0" applyAlignment="0" applyProtection="0">
      <alignment vertical="center"/>
    </xf>
    <xf numFmtId="0" fontId="10" fillId="6" borderId="0" applyNumberFormat="0" applyBorder="0" applyAlignment="0" applyProtection="0">
      <alignment vertical="center"/>
    </xf>
    <xf numFmtId="0" fontId="10" fillId="3" borderId="0" applyNumberFormat="0" applyBorder="0" applyAlignment="0" applyProtection="0">
      <alignment vertical="center"/>
    </xf>
    <xf numFmtId="0" fontId="17" fillId="14" borderId="0" applyNumberFormat="0" applyBorder="0" applyAlignment="0" applyProtection="0">
      <alignment vertical="center"/>
    </xf>
    <xf numFmtId="0" fontId="10"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0" fillId="7"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0" fillId="0" borderId="0" xfId="0" applyFont="1" applyAlignment="1">
      <alignment horizontal="left" vertical="center" wrapText="1"/>
    </xf>
    <xf numFmtId="0" fontId="0" fillId="0" borderId="0" xfId="0" applyFont="1" applyAlignment="1">
      <alignment horizontal="left" vertical="center"/>
    </xf>
    <xf numFmtId="0" fontId="3" fillId="0" borderId="0" xfId="0" applyFont="1" applyFill="1" applyBorder="1" applyAlignment="1">
      <alignment vertical="center"/>
    </xf>
    <xf numFmtId="0" fontId="0"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wrapText="1"/>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6"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9" fillId="0" borderId="4" xfId="0" applyFont="1" applyBorder="1" applyAlignment="1">
      <alignment horizontal="left" vertical="center" wrapText="1"/>
    </xf>
    <xf numFmtId="0" fontId="0" fillId="0" borderId="1" xfId="0" applyFont="1" applyBorder="1" applyAlignment="1">
      <alignment horizontal="center" vertical="center"/>
    </xf>
    <xf numFmtId="0" fontId="0" fillId="0" borderId="5" xfId="0" applyNumberFormat="1" applyFont="1" applyFill="1" applyBorder="1" applyAlignment="1">
      <alignment horizontal="left" vertical="center" wrapText="1"/>
    </xf>
    <xf numFmtId="0" fontId="9" fillId="0" borderId="6" xfId="0" applyFont="1" applyBorder="1" applyAlignment="1">
      <alignment horizontal="left" vertical="center" wrapText="1"/>
    </xf>
    <xf numFmtId="0" fontId="2" fillId="0" borderId="1" xfId="0" applyFont="1" applyBorder="1" applyAlignment="1">
      <alignment horizontal="center" vertical="center"/>
    </xf>
    <xf numFmtId="0" fontId="0"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10" fillId="0" borderId="4" xfId="0" applyFont="1" applyBorder="1" applyAlignment="1">
      <alignment horizontal="left" vertical="center" wrapText="1"/>
    </xf>
    <xf numFmtId="0" fontId="2" fillId="0" borderId="1" xfId="0" applyNumberFormat="1" applyFont="1" applyFill="1" applyBorder="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49" applyNumberFormat="1" applyFont="1" applyFill="1" applyBorder="1" applyAlignment="1">
      <alignment horizontal="left" vertical="center" wrapText="1"/>
    </xf>
    <xf numFmtId="0" fontId="6" fillId="0" borderId="1" xfId="49"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0" fillId="0" borderId="0" xfId="0" applyFont="1" applyAlignment="1">
      <alignment horizontal="right" vertical="center"/>
    </xf>
    <xf numFmtId="0" fontId="6" fillId="0" borderId="10" xfId="0" applyNumberFormat="1" applyFont="1" applyFill="1" applyBorder="1" applyAlignment="1">
      <alignment horizontal="center" vertical="center" wrapText="1"/>
    </xf>
    <xf numFmtId="0" fontId="0" fillId="0" borderId="1" xfId="0" applyNumberFormat="1" applyFont="1" applyFill="1" applyBorder="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right" vertical="center"/>
    </xf>
    <xf numFmtId="0" fontId="12" fillId="0" borderId="0" xfId="0" applyFont="1" applyAlignment="1">
      <alignment horizontal="righ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0" fillId="0" borderId="1" xfId="0" applyFont="1" applyBorder="1" applyAlignment="1">
      <alignment horizontal="right" vertical="center"/>
    </xf>
    <xf numFmtId="0" fontId="0" fillId="0" borderId="1" xfId="0" applyNumberFormat="1" applyFont="1" applyFill="1" applyBorder="1" applyAlignment="1">
      <alignment horizontal="right" vertical="center" wrapText="1"/>
    </xf>
    <xf numFmtId="0" fontId="7" fillId="0" borderId="1" xfId="0" applyNumberFormat="1" applyFont="1" applyFill="1" applyBorder="1" applyAlignment="1">
      <alignment vertical="center" wrapText="1"/>
    </xf>
    <xf numFmtId="0" fontId="0" fillId="0" borderId="1" xfId="0" applyFont="1" applyBorder="1" applyAlignment="1">
      <alignment horizontal="left" vertical="center"/>
    </xf>
    <xf numFmtId="0" fontId="2" fillId="0" borderId="1" xfId="0" applyFont="1" applyBorder="1">
      <alignment vertical="center"/>
    </xf>
    <xf numFmtId="0" fontId="0" fillId="0" borderId="1" xfId="0" applyBorder="1">
      <alignment vertical="center"/>
    </xf>
    <xf numFmtId="0" fontId="0" fillId="0" borderId="1" xfId="0"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D1" sqref="D$1:D$1048576"/>
    </sheetView>
  </sheetViews>
  <sheetFormatPr defaultColWidth="9" defaultRowHeight="13.5" outlineLevelCol="2"/>
  <cols>
    <col min="1" max="1" width="6.91666666666667" style="3" customWidth="1"/>
    <col min="2" max="2" width="41.3166666666667" customWidth="1"/>
    <col min="3" max="3" width="24.5" style="58" customWidth="1"/>
  </cols>
  <sheetData>
    <row r="1" s="56" customFormat="1" ht="20.25" spans="1:3">
      <c r="A1" s="7" t="s">
        <v>0</v>
      </c>
      <c r="B1" s="7"/>
      <c r="C1" s="59"/>
    </row>
    <row r="2" s="57" customFormat="1" ht="66" customHeight="1" spans="1:3">
      <c r="A2" s="60" t="s">
        <v>1</v>
      </c>
      <c r="B2" s="61"/>
      <c r="C2" s="61"/>
    </row>
    <row r="3" ht="24" customHeight="1" spans="1:2">
      <c r="A3" s="58" t="s">
        <v>2</v>
      </c>
      <c r="B3" s="58"/>
    </row>
    <row r="4" s="5" customFormat="1" ht="37" customHeight="1" spans="1:3">
      <c r="A4" s="35" t="s">
        <v>3</v>
      </c>
      <c r="B4" s="35" t="s">
        <v>4</v>
      </c>
      <c r="C4" s="17" t="s">
        <v>5</v>
      </c>
    </row>
    <row r="5" s="4" customFormat="1" ht="24" customHeight="1" spans="1:3">
      <c r="A5" s="35"/>
      <c r="B5" s="62" t="s">
        <v>6</v>
      </c>
      <c r="C5" s="63">
        <f>SUM(C6,C21)</f>
        <v>5780</v>
      </c>
    </row>
    <row r="6" s="4" customFormat="1" ht="24" customHeight="1" spans="1:3">
      <c r="A6" s="35"/>
      <c r="B6" s="62" t="s">
        <v>7</v>
      </c>
      <c r="C6" s="63">
        <f>SUM(C7,C11,C17,C19)</f>
        <v>4780</v>
      </c>
    </row>
    <row r="7" s="4" customFormat="1" ht="24" customHeight="1" spans="1:3">
      <c r="A7" s="35"/>
      <c r="B7" s="62" t="s">
        <v>8</v>
      </c>
      <c r="C7" s="63">
        <f>SUM(C8:C10)</f>
        <v>705</v>
      </c>
    </row>
    <row r="8" ht="24" customHeight="1" spans="1:3">
      <c r="A8" s="29">
        <v>1</v>
      </c>
      <c r="B8" s="64" t="s">
        <v>9</v>
      </c>
      <c r="C8" s="64">
        <v>175</v>
      </c>
    </row>
    <row r="9" ht="24" customHeight="1" spans="1:3">
      <c r="A9" s="29">
        <v>2</v>
      </c>
      <c r="B9" s="64" t="s">
        <v>10</v>
      </c>
      <c r="C9" s="64">
        <v>155</v>
      </c>
    </row>
    <row r="10" ht="24" customHeight="1" spans="1:3">
      <c r="A10" s="29">
        <v>3</v>
      </c>
      <c r="B10" s="64" t="s">
        <v>11</v>
      </c>
      <c r="C10" s="65">
        <v>375</v>
      </c>
    </row>
    <row r="11" customFormat="1" ht="24" customHeight="1" spans="1:3">
      <c r="A11" s="29"/>
      <c r="B11" s="62" t="s">
        <v>12</v>
      </c>
      <c r="C11" s="66">
        <f>SUM(C12:C16)</f>
        <v>630</v>
      </c>
    </row>
    <row r="12" s="4" customFormat="1" ht="24" customHeight="1" spans="1:3">
      <c r="A12" s="35">
        <v>4</v>
      </c>
      <c r="B12" s="26" t="s">
        <v>13</v>
      </c>
      <c r="C12" s="67">
        <v>345</v>
      </c>
    </row>
    <row r="13" s="4" customFormat="1" ht="24" customHeight="1" spans="1:3">
      <c r="A13" s="35">
        <v>5</v>
      </c>
      <c r="B13" s="33" t="s">
        <v>14</v>
      </c>
      <c r="C13" s="68">
        <v>45</v>
      </c>
    </row>
    <row r="14" s="4" customFormat="1" ht="24" customHeight="1" spans="1:3">
      <c r="A14" s="35">
        <v>6</v>
      </c>
      <c r="B14" s="26" t="s">
        <v>15</v>
      </c>
      <c r="C14" s="64">
        <v>50</v>
      </c>
    </row>
    <row r="15" s="4" customFormat="1" ht="24" customHeight="1" spans="1:3">
      <c r="A15" s="35">
        <v>7</v>
      </c>
      <c r="B15" s="26" t="s">
        <v>16</v>
      </c>
      <c r="C15" s="65">
        <v>40</v>
      </c>
    </row>
    <row r="16" s="4" customFormat="1" ht="24" customHeight="1" spans="1:3">
      <c r="A16" s="35">
        <v>8</v>
      </c>
      <c r="B16" s="40" t="s">
        <v>17</v>
      </c>
      <c r="C16" s="67">
        <v>150</v>
      </c>
    </row>
    <row r="17" s="4" customFormat="1" ht="24" customHeight="1" spans="1:3">
      <c r="A17" s="35"/>
      <c r="B17" s="69" t="s">
        <v>18</v>
      </c>
      <c r="C17" s="63">
        <v>140</v>
      </c>
    </row>
    <row r="18" s="4" customFormat="1" ht="24" customHeight="1" spans="1:3">
      <c r="A18" s="35">
        <v>9</v>
      </c>
      <c r="B18" s="70" t="s">
        <v>19</v>
      </c>
      <c r="C18" s="67">
        <v>140</v>
      </c>
    </row>
    <row r="19" s="4" customFormat="1" ht="24" customHeight="1" spans="1:3">
      <c r="A19" s="35"/>
      <c r="B19" s="69" t="s">
        <v>20</v>
      </c>
      <c r="C19" s="63">
        <v>3305</v>
      </c>
    </row>
    <row r="20" s="4" customFormat="1" ht="24" customHeight="1" spans="1:3">
      <c r="A20" s="35">
        <v>10</v>
      </c>
      <c r="B20" s="70" t="s">
        <v>21</v>
      </c>
      <c r="C20" s="67">
        <v>3305</v>
      </c>
    </row>
    <row r="21" s="5" customFormat="1" ht="24" customHeight="1" spans="1:3">
      <c r="A21" s="35"/>
      <c r="B21" s="71" t="s">
        <v>22</v>
      </c>
      <c r="C21" s="63">
        <f>SUM(C22:C24)</f>
        <v>1000</v>
      </c>
    </row>
    <row r="22" ht="24" customHeight="1" spans="1:3">
      <c r="A22" s="35">
        <v>11</v>
      </c>
      <c r="B22" s="72" t="s">
        <v>23</v>
      </c>
      <c r="C22" s="73">
        <v>105</v>
      </c>
    </row>
    <row r="23" ht="24" customHeight="1" spans="1:3">
      <c r="A23" s="35">
        <v>12</v>
      </c>
      <c r="B23" s="72" t="s">
        <v>24</v>
      </c>
      <c r="C23" s="73">
        <v>820</v>
      </c>
    </row>
    <row r="24" ht="24" customHeight="1" spans="1:3">
      <c r="A24" s="35">
        <v>13</v>
      </c>
      <c r="B24" s="72" t="s">
        <v>25</v>
      </c>
      <c r="C24" s="73">
        <v>75</v>
      </c>
    </row>
  </sheetData>
  <mergeCells count="3">
    <mergeCell ref="A1:B1"/>
    <mergeCell ref="A2:C2"/>
    <mergeCell ref="A3:C3"/>
  </mergeCells>
  <pageMargins left="0.94375" right="0.786805555555556" top="0.786805555555556" bottom="0.668055555555556" header="0.5" footer="0.313888888888889"/>
  <pageSetup paperSize="9"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tabSelected="1" zoomScale="70" zoomScaleNormal="70" workbookViewId="0">
      <pane ySplit="6" topLeftCell="A7" activePane="bottomLeft" state="frozen"/>
      <selection/>
      <selection pane="bottomLeft" activeCell="L16" sqref="L16"/>
    </sheetView>
  </sheetViews>
  <sheetFormatPr defaultColWidth="9" defaultRowHeight="14.25"/>
  <cols>
    <col min="1" max="1" width="8.925" style="3" customWidth="1"/>
    <col min="2" max="2" width="16.9583333333333" style="6" customWidth="1"/>
    <col min="3" max="3" width="27.625" style="7" customWidth="1"/>
    <col min="4" max="4" width="24.625" style="7" customWidth="1"/>
    <col min="5" max="5" width="7.875" style="3" customWidth="1"/>
    <col min="6" max="6" width="16.6083333333333" style="8" customWidth="1"/>
    <col min="7" max="7" width="15.625" style="7" customWidth="1"/>
    <col min="8" max="9" width="15.625" style="1" customWidth="1"/>
    <col min="10" max="16381" width="9" style="1"/>
  </cols>
  <sheetData>
    <row r="1" s="1" customFormat="1" ht="29" customHeight="1" spans="1:7">
      <c r="A1" s="9" t="s">
        <v>26</v>
      </c>
      <c r="B1" s="9"/>
      <c r="C1" s="7"/>
      <c r="D1" s="7"/>
      <c r="E1" s="3"/>
      <c r="F1" s="8"/>
      <c r="G1" s="7"/>
    </row>
    <row r="2" s="2" customFormat="1" ht="40" customHeight="1" spans="1:9">
      <c r="A2" s="10" t="s">
        <v>27</v>
      </c>
      <c r="B2" s="11"/>
      <c r="C2" s="11"/>
      <c r="D2" s="11"/>
      <c r="E2" s="12"/>
      <c r="F2" s="13"/>
      <c r="G2" s="11"/>
      <c r="H2" s="12"/>
      <c r="I2" s="12"/>
    </row>
    <row r="3" ht="24" customHeight="1" spans="6:9">
      <c r="F3" s="14"/>
      <c r="I3" s="53" t="s">
        <v>2</v>
      </c>
    </row>
    <row r="4" s="3" customFormat="1" ht="27" customHeight="1" spans="1:9">
      <c r="A4" s="15" t="s">
        <v>3</v>
      </c>
      <c r="B4" s="16" t="s">
        <v>28</v>
      </c>
      <c r="C4" s="15" t="s">
        <v>29</v>
      </c>
      <c r="D4" s="15" t="s">
        <v>30</v>
      </c>
      <c r="E4" s="17" t="s">
        <v>5</v>
      </c>
      <c r="F4" s="18" t="s">
        <v>31</v>
      </c>
      <c r="G4" s="19"/>
      <c r="H4" s="20"/>
      <c r="I4" s="54"/>
    </row>
    <row r="5" s="3" customFormat="1" ht="27" customHeight="1" spans="1:9">
      <c r="A5" s="15"/>
      <c r="B5" s="16"/>
      <c r="C5" s="15"/>
      <c r="D5" s="15"/>
      <c r="E5" s="17"/>
      <c r="F5" s="18" t="s">
        <v>32</v>
      </c>
      <c r="G5" s="15" t="s">
        <v>33</v>
      </c>
      <c r="H5" s="16" t="s">
        <v>34</v>
      </c>
      <c r="I5" s="16" t="s">
        <v>35</v>
      </c>
    </row>
    <row r="6" s="4" customFormat="1" ht="27" customHeight="1" spans="1:9">
      <c r="A6" s="21"/>
      <c r="B6" s="22" t="s">
        <v>6</v>
      </c>
      <c r="C6" s="23"/>
      <c r="D6" s="23"/>
      <c r="E6" s="21">
        <f>SUM(E7,E37)</f>
        <v>5780</v>
      </c>
      <c r="F6" s="24"/>
      <c r="G6" s="23"/>
      <c r="H6" s="21"/>
      <c r="I6" s="21"/>
    </row>
    <row r="7" s="4" customFormat="1" ht="27" spans="1:9">
      <c r="A7" s="21"/>
      <c r="B7" s="25" t="s">
        <v>7</v>
      </c>
      <c r="C7" s="23"/>
      <c r="D7" s="26"/>
      <c r="E7" s="21">
        <f>SUM(E8,E21,E31,E35)</f>
        <v>4780</v>
      </c>
      <c r="F7" s="24"/>
      <c r="G7" s="23"/>
      <c r="H7" s="18"/>
      <c r="I7" s="18"/>
    </row>
    <row r="8" s="5" customFormat="1" ht="27" customHeight="1" spans="1:9">
      <c r="A8" s="21"/>
      <c r="B8" s="25" t="s">
        <v>8</v>
      </c>
      <c r="C8" s="23"/>
      <c r="D8" s="27"/>
      <c r="E8" s="21">
        <f>SUM(E9,E14,E18)</f>
        <v>705</v>
      </c>
      <c r="F8" s="28"/>
      <c r="G8" s="23"/>
      <c r="H8" s="18"/>
      <c r="I8" s="18"/>
    </row>
    <row r="9" s="5" customFormat="1" ht="27" customHeight="1" spans="1:9">
      <c r="A9" s="21"/>
      <c r="B9" s="26" t="s">
        <v>9</v>
      </c>
      <c r="C9" s="26"/>
      <c r="D9" s="26"/>
      <c r="E9" s="29">
        <f>SUM(E10:E13)</f>
        <v>175</v>
      </c>
      <c r="F9" s="30"/>
      <c r="G9" s="26"/>
      <c r="H9" s="26"/>
      <c r="I9" s="26"/>
    </row>
    <row r="10" s="5" customFormat="1" ht="27" customHeight="1" spans="1:9">
      <c r="A10" s="15">
        <v>1</v>
      </c>
      <c r="B10" s="26"/>
      <c r="C10" s="31" t="s">
        <v>36</v>
      </c>
      <c r="D10" s="17" t="s">
        <v>37</v>
      </c>
      <c r="E10" s="17">
        <v>45</v>
      </c>
      <c r="F10" s="30"/>
      <c r="G10" s="18" t="s">
        <v>38</v>
      </c>
      <c r="H10" s="18" t="s">
        <v>39</v>
      </c>
      <c r="I10" s="48" t="s">
        <v>40</v>
      </c>
    </row>
    <row r="11" s="5" customFormat="1" ht="27" customHeight="1" spans="1:9">
      <c r="A11" s="15">
        <v>2</v>
      </c>
      <c r="B11" s="26"/>
      <c r="C11" s="31" t="s">
        <v>41</v>
      </c>
      <c r="D11" s="17" t="s">
        <v>37</v>
      </c>
      <c r="E11" s="17">
        <v>40</v>
      </c>
      <c r="F11" s="28"/>
      <c r="G11" s="18" t="s">
        <v>38</v>
      </c>
      <c r="H11" s="18" t="s">
        <v>39</v>
      </c>
      <c r="I11" s="48" t="s">
        <v>40</v>
      </c>
    </row>
    <row r="12" s="5" customFormat="1" ht="27" customHeight="1" spans="1:9">
      <c r="A12" s="15">
        <v>3</v>
      </c>
      <c r="B12" s="26"/>
      <c r="C12" s="32" t="s">
        <v>42</v>
      </c>
      <c r="D12" s="17" t="s">
        <v>37</v>
      </c>
      <c r="E12" s="17">
        <v>45</v>
      </c>
      <c r="F12" s="30"/>
      <c r="G12" s="18" t="s">
        <v>38</v>
      </c>
      <c r="H12" s="18" t="s">
        <v>39</v>
      </c>
      <c r="I12" s="48" t="s">
        <v>40</v>
      </c>
    </row>
    <row r="13" s="5" customFormat="1" ht="40.5" spans="1:9">
      <c r="A13" s="15">
        <v>4</v>
      </c>
      <c r="B13" s="26"/>
      <c r="C13" s="32" t="s">
        <v>43</v>
      </c>
      <c r="D13" s="17" t="s">
        <v>37</v>
      </c>
      <c r="E13" s="17">
        <v>45</v>
      </c>
      <c r="F13" s="30"/>
      <c r="G13" s="18" t="s">
        <v>38</v>
      </c>
      <c r="H13" s="18" t="s">
        <v>39</v>
      </c>
      <c r="I13" s="48" t="s">
        <v>40</v>
      </c>
    </row>
    <row r="14" ht="27" customHeight="1" spans="1:9">
      <c r="A14" s="15"/>
      <c r="B14" s="26" t="s">
        <v>10</v>
      </c>
      <c r="C14" s="26"/>
      <c r="D14" s="26"/>
      <c r="E14" s="29">
        <f>SUM(E15:E17)</f>
        <v>155</v>
      </c>
      <c r="F14" s="28"/>
      <c r="G14" s="26"/>
      <c r="H14" s="18"/>
      <c r="I14" s="18"/>
    </row>
    <row r="15" s="1" customFormat="1" ht="27" customHeight="1" spans="1:9">
      <c r="A15" s="15">
        <v>5</v>
      </c>
      <c r="B15" s="33"/>
      <c r="C15" s="34" t="s">
        <v>44</v>
      </c>
      <c r="D15" s="17" t="s">
        <v>37</v>
      </c>
      <c r="E15" s="17">
        <v>60</v>
      </c>
      <c r="F15" s="30"/>
      <c r="G15" s="18" t="s">
        <v>38</v>
      </c>
      <c r="H15" s="18" t="s">
        <v>39</v>
      </c>
      <c r="I15" s="48" t="s">
        <v>40</v>
      </c>
    </row>
    <row r="16" s="1" customFormat="1" ht="27" customHeight="1" spans="1:9">
      <c r="A16" s="15">
        <v>6</v>
      </c>
      <c r="B16" s="33"/>
      <c r="C16" s="31" t="s">
        <v>45</v>
      </c>
      <c r="D16" s="17" t="s">
        <v>37</v>
      </c>
      <c r="E16" s="17">
        <v>55</v>
      </c>
      <c r="F16" s="30"/>
      <c r="G16" s="18" t="s">
        <v>38</v>
      </c>
      <c r="H16" s="18" t="s">
        <v>39</v>
      </c>
      <c r="I16" s="48" t="s">
        <v>40</v>
      </c>
    </row>
    <row r="17" s="1" customFormat="1" ht="27" customHeight="1" spans="1:9">
      <c r="A17" s="15">
        <v>7</v>
      </c>
      <c r="B17" s="33"/>
      <c r="C17" s="31" t="s">
        <v>46</v>
      </c>
      <c r="D17" s="17" t="s">
        <v>37</v>
      </c>
      <c r="E17" s="17">
        <v>40</v>
      </c>
      <c r="F17" s="28"/>
      <c r="G17" s="18" t="s">
        <v>38</v>
      </c>
      <c r="H17" s="18" t="s">
        <v>39</v>
      </c>
      <c r="I17" s="48" t="s">
        <v>40</v>
      </c>
    </row>
    <row r="18" s="1" customFormat="1" ht="27" customHeight="1" spans="1:9">
      <c r="A18" s="15"/>
      <c r="B18" s="33" t="s">
        <v>11</v>
      </c>
      <c r="C18" s="33"/>
      <c r="D18" s="33"/>
      <c r="E18" s="15">
        <f>SUM(E19:E20)</f>
        <v>375</v>
      </c>
      <c r="F18" s="30"/>
      <c r="G18" s="26"/>
      <c r="H18" s="18"/>
      <c r="I18" s="18"/>
    </row>
    <row r="19" s="1" customFormat="1" ht="27" customHeight="1" spans="1:9">
      <c r="A19" s="15">
        <v>8</v>
      </c>
      <c r="B19" s="33"/>
      <c r="C19" s="34" t="s">
        <v>47</v>
      </c>
      <c r="D19" s="17" t="s">
        <v>48</v>
      </c>
      <c r="E19" s="35">
        <v>250</v>
      </c>
      <c r="F19" s="30"/>
      <c r="G19" s="18" t="s">
        <v>38</v>
      </c>
      <c r="H19" s="18" t="s">
        <v>39</v>
      </c>
      <c r="I19" s="48" t="s">
        <v>40</v>
      </c>
    </row>
    <row r="20" s="1" customFormat="1" ht="27" customHeight="1" spans="1:9">
      <c r="A20" s="15">
        <v>9</v>
      </c>
      <c r="B20" s="36"/>
      <c r="C20" s="37" t="s">
        <v>49</v>
      </c>
      <c r="D20" s="17" t="s">
        <v>48</v>
      </c>
      <c r="E20" s="35">
        <v>125</v>
      </c>
      <c r="F20" s="30"/>
      <c r="G20" s="18" t="s">
        <v>38</v>
      </c>
      <c r="H20" s="18" t="s">
        <v>39</v>
      </c>
      <c r="I20" s="48" t="s">
        <v>40</v>
      </c>
    </row>
    <row r="21" s="1" customFormat="1" ht="27" customHeight="1" spans="1:9">
      <c r="A21" s="15"/>
      <c r="B21" s="25" t="s">
        <v>12</v>
      </c>
      <c r="C21" s="23"/>
      <c r="D21" s="17"/>
      <c r="E21" s="38">
        <f>SUM(E22,E27,E28,E29,E30)</f>
        <v>630</v>
      </c>
      <c r="F21" s="30"/>
      <c r="G21" s="18"/>
      <c r="H21" s="18"/>
      <c r="I21" s="48"/>
    </row>
    <row r="22" s="4" customFormat="1" ht="27" customHeight="1" spans="1:9">
      <c r="A22" s="21"/>
      <c r="B22" s="33" t="s">
        <v>13</v>
      </c>
      <c r="C22" s="39"/>
      <c r="D22" s="39"/>
      <c r="E22" s="15">
        <f>SUM(E23:E26)</f>
        <v>345</v>
      </c>
      <c r="F22" s="21"/>
      <c r="G22" s="23"/>
      <c r="H22" s="21"/>
      <c r="I22" s="21"/>
    </row>
    <row r="23" s="1" customFormat="1" ht="27" spans="1:9">
      <c r="A23" s="15">
        <v>10</v>
      </c>
      <c r="B23" s="33"/>
      <c r="C23" s="40" t="s">
        <v>50</v>
      </c>
      <c r="D23" s="16" t="s">
        <v>48</v>
      </c>
      <c r="E23" s="15">
        <v>100</v>
      </c>
      <c r="F23" s="15"/>
      <c r="G23" s="18" t="s">
        <v>38</v>
      </c>
      <c r="H23" s="18" t="s">
        <v>39</v>
      </c>
      <c r="I23" s="18" t="s">
        <v>40</v>
      </c>
    </row>
    <row r="24" s="1" customFormat="1" ht="27" customHeight="1" spans="1:9">
      <c r="A24" s="15">
        <v>11</v>
      </c>
      <c r="B24" s="33"/>
      <c r="C24" s="40" t="s">
        <v>51</v>
      </c>
      <c r="D24" s="16" t="s">
        <v>48</v>
      </c>
      <c r="E24" s="15">
        <v>100</v>
      </c>
      <c r="F24" s="15"/>
      <c r="G24" s="18" t="s">
        <v>38</v>
      </c>
      <c r="H24" s="18" t="s">
        <v>39</v>
      </c>
      <c r="I24" s="18" t="s">
        <v>40</v>
      </c>
    </row>
    <row r="25" s="1" customFormat="1" ht="27" customHeight="1" spans="1:9">
      <c r="A25" s="15">
        <v>12</v>
      </c>
      <c r="B25" s="33"/>
      <c r="C25" s="40" t="s">
        <v>52</v>
      </c>
      <c r="D25" s="16" t="s">
        <v>48</v>
      </c>
      <c r="E25" s="15">
        <v>100</v>
      </c>
      <c r="F25" s="15"/>
      <c r="G25" s="18" t="s">
        <v>38</v>
      </c>
      <c r="H25" s="18" t="s">
        <v>39</v>
      </c>
      <c r="I25" s="18" t="s">
        <v>40</v>
      </c>
    </row>
    <row r="26" s="1" customFormat="1" ht="40.5" spans="1:9">
      <c r="A26" s="15">
        <v>13</v>
      </c>
      <c r="B26" s="33"/>
      <c r="C26" s="33" t="s">
        <v>53</v>
      </c>
      <c r="D26" s="16" t="s">
        <v>37</v>
      </c>
      <c r="E26" s="16">
        <v>45</v>
      </c>
      <c r="F26" s="15"/>
      <c r="G26" s="18" t="s">
        <v>38</v>
      </c>
      <c r="H26" s="18" t="s">
        <v>39</v>
      </c>
      <c r="I26" s="18" t="s">
        <v>40</v>
      </c>
    </row>
    <row r="27" s="4" customFormat="1" ht="27" customHeight="1" spans="1:9">
      <c r="A27" s="15">
        <v>14</v>
      </c>
      <c r="B27" s="33" t="s">
        <v>14</v>
      </c>
      <c r="C27" s="33" t="s">
        <v>54</v>
      </c>
      <c r="D27" s="16" t="s">
        <v>37</v>
      </c>
      <c r="E27" s="16">
        <v>45</v>
      </c>
      <c r="F27" s="16"/>
      <c r="G27" s="18" t="s">
        <v>38</v>
      </c>
      <c r="H27" s="18" t="s">
        <v>39</v>
      </c>
      <c r="I27" s="18" t="s">
        <v>40</v>
      </c>
    </row>
    <row r="28" s="4" customFormat="1" ht="27" customHeight="1" spans="1:9">
      <c r="A28" s="15">
        <v>15</v>
      </c>
      <c r="B28" s="33" t="s">
        <v>15</v>
      </c>
      <c r="C28" s="40" t="s">
        <v>55</v>
      </c>
      <c r="D28" s="16" t="s">
        <v>48</v>
      </c>
      <c r="E28" s="15">
        <v>50</v>
      </c>
      <c r="F28" s="16"/>
      <c r="G28" s="18" t="s">
        <v>38</v>
      </c>
      <c r="H28" s="18" t="s">
        <v>39</v>
      </c>
      <c r="I28" s="18" t="s">
        <v>40</v>
      </c>
    </row>
    <row r="29" s="4" customFormat="1" ht="27" customHeight="1" spans="1:9">
      <c r="A29" s="15">
        <v>16</v>
      </c>
      <c r="B29" s="33" t="s">
        <v>16</v>
      </c>
      <c r="C29" s="33" t="s">
        <v>56</v>
      </c>
      <c r="D29" s="16" t="s">
        <v>37</v>
      </c>
      <c r="E29" s="16">
        <v>40</v>
      </c>
      <c r="F29" s="15"/>
      <c r="G29" s="18" t="s">
        <v>38</v>
      </c>
      <c r="H29" s="18" t="s">
        <v>39</v>
      </c>
      <c r="I29" s="18" t="s">
        <v>40</v>
      </c>
    </row>
    <row r="30" s="4" customFormat="1" ht="27" customHeight="1" spans="1:9">
      <c r="A30" s="15">
        <v>17</v>
      </c>
      <c r="B30" s="40" t="s">
        <v>17</v>
      </c>
      <c r="C30" s="40" t="s">
        <v>57</v>
      </c>
      <c r="D30" s="16" t="s">
        <v>48</v>
      </c>
      <c r="E30" s="15">
        <v>150</v>
      </c>
      <c r="F30" s="15"/>
      <c r="G30" s="18" t="s">
        <v>38</v>
      </c>
      <c r="H30" s="18" t="s">
        <v>39</v>
      </c>
      <c r="I30" s="18" t="s">
        <v>40</v>
      </c>
    </row>
    <row r="31" s="5" customFormat="1" ht="27" customHeight="1" spans="1:9">
      <c r="A31" s="21"/>
      <c r="B31" s="41" t="s">
        <v>58</v>
      </c>
      <c r="C31" s="41"/>
      <c r="D31" s="41"/>
      <c r="E31" s="42">
        <f>SUM(E32:E34)</f>
        <v>140</v>
      </c>
      <c r="F31" s="30"/>
      <c r="G31" s="23"/>
      <c r="H31" s="18"/>
      <c r="I31" s="18"/>
    </row>
    <row r="32" customFormat="1" ht="27" customHeight="1" spans="1:9">
      <c r="A32" s="15">
        <v>18</v>
      </c>
      <c r="B32" s="33"/>
      <c r="C32" s="31" t="s">
        <v>59</v>
      </c>
      <c r="D32" s="17" t="s">
        <v>37</v>
      </c>
      <c r="E32" s="17">
        <v>60</v>
      </c>
      <c r="F32" s="30"/>
      <c r="G32" s="18" t="s">
        <v>38</v>
      </c>
      <c r="H32" s="18" t="s">
        <v>39</v>
      </c>
      <c r="I32" s="48" t="s">
        <v>40</v>
      </c>
    </row>
    <row r="33" customFormat="1" ht="27" customHeight="1" spans="1:9">
      <c r="A33" s="15">
        <v>19</v>
      </c>
      <c r="B33" s="33"/>
      <c r="C33" s="43" t="s">
        <v>60</v>
      </c>
      <c r="D33" s="17" t="s">
        <v>37</v>
      </c>
      <c r="E33" s="17">
        <v>40</v>
      </c>
      <c r="F33" s="30"/>
      <c r="G33" s="18" t="s">
        <v>38</v>
      </c>
      <c r="H33" s="18" t="s">
        <v>39</v>
      </c>
      <c r="I33" s="48" t="s">
        <v>40</v>
      </c>
    </row>
    <row r="34" customFormat="1" ht="27" customHeight="1" spans="1:9">
      <c r="A34" s="15">
        <v>20</v>
      </c>
      <c r="B34" s="33"/>
      <c r="C34" s="32" t="s">
        <v>61</v>
      </c>
      <c r="D34" s="17" t="s">
        <v>37</v>
      </c>
      <c r="E34" s="17">
        <v>40</v>
      </c>
      <c r="F34" s="30"/>
      <c r="G34" s="18" t="s">
        <v>38</v>
      </c>
      <c r="H34" s="18" t="s">
        <v>39</v>
      </c>
      <c r="I34" s="48" t="s">
        <v>40</v>
      </c>
    </row>
    <row r="35" s="5" customFormat="1" ht="27" customHeight="1" spans="1:9">
      <c r="A35" s="21"/>
      <c r="B35" s="41" t="s">
        <v>62</v>
      </c>
      <c r="C35" s="41"/>
      <c r="D35" s="41"/>
      <c r="E35" s="42">
        <v>3305</v>
      </c>
      <c r="F35" s="30"/>
      <c r="G35" s="23"/>
      <c r="H35" s="18"/>
      <c r="I35" s="18"/>
    </row>
    <row r="36" customFormat="1" ht="27" customHeight="1" spans="1:9">
      <c r="A36" s="15">
        <v>21</v>
      </c>
      <c r="B36" s="33" t="s">
        <v>21</v>
      </c>
      <c r="C36" s="33" t="s">
        <v>63</v>
      </c>
      <c r="D36" s="16" t="s">
        <v>63</v>
      </c>
      <c r="E36" s="16">
        <v>3305</v>
      </c>
      <c r="F36" s="30"/>
      <c r="G36" s="18" t="s">
        <v>64</v>
      </c>
      <c r="H36" s="18" t="s">
        <v>39</v>
      </c>
      <c r="I36" s="48" t="s">
        <v>40</v>
      </c>
    </row>
    <row r="37" s="5" customFormat="1" ht="27" customHeight="1" spans="1:9">
      <c r="A37" s="21"/>
      <c r="B37" s="25" t="s">
        <v>65</v>
      </c>
      <c r="C37" s="26"/>
      <c r="D37" s="23"/>
      <c r="E37" s="21">
        <f>SUM(E38,E41,E48)</f>
        <v>1000</v>
      </c>
      <c r="F37" s="30"/>
      <c r="G37" s="23"/>
      <c r="H37" s="44"/>
      <c r="I37" s="44"/>
    </row>
    <row r="38" s="5" customFormat="1" ht="27" customHeight="1" spans="1:9">
      <c r="A38" s="21"/>
      <c r="B38" s="25" t="s">
        <v>66</v>
      </c>
      <c r="C38" s="23"/>
      <c r="D38" s="23"/>
      <c r="E38" s="22">
        <f>SUM(E39:E40)</f>
        <v>105</v>
      </c>
      <c r="F38" s="30"/>
      <c r="G38" s="23"/>
      <c r="H38" s="44"/>
      <c r="I38" s="44"/>
    </row>
    <row r="39" customFormat="1" ht="38" customHeight="1" spans="1:9">
      <c r="A39" s="15">
        <v>22</v>
      </c>
      <c r="B39" s="31" t="s">
        <v>67</v>
      </c>
      <c r="C39" s="31" t="s">
        <v>68</v>
      </c>
      <c r="D39" s="17" t="s">
        <v>37</v>
      </c>
      <c r="E39" s="17">
        <v>60</v>
      </c>
      <c r="F39" s="45" t="s">
        <v>69</v>
      </c>
      <c r="G39" s="18" t="s">
        <v>38</v>
      </c>
      <c r="H39" s="18" t="s">
        <v>70</v>
      </c>
      <c r="I39" s="18"/>
    </row>
    <row r="40" customFormat="1" ht="27" customHeight="1" spans="1:9">
      <c r="A40" s="15">
        <v>23</v>
      </c>
      <c r="B40" s="32" t="s">
        <v>71</v>
      </c>
      <c r="C40" s="32" t="s">
        <v>72</v>
      </c>
      <c r="D40" s="17" t="s">
        <v>37</v>
      </c>
      <c r="E40" s="17">
        <v>45</v>
      </c>
      <c r="F40" s="45" t="s">
        <v>69</v>
      </c>
      <c r="G40" s="18" t="s">
        <v>38</v>
      </c>
      <c r="H40" s="18" t="s">
        <v>70</v>
      </c>
      <c r="I40" s="18"/>
    </row>
    <row r="41" customFormat="1" ht="27" customHeight="1" spans="1:9">
      <c r="A41" s="15"/>
      <c r="B41" s="25" t="s">
        <v>73</v>
      </c>
      <c r="C41" s="33"/>
      <c r="D41" s="33"/>
      <c r="E41" s="22">
        <f>SUM(E42:E47)</f>
        <v>820</v>
      </c>
      <c r="F41" s="46"/>
      <c r="G41" s="47"/>
      <c r="H41" s="48"/>
      <c r="I41" s="55"/>
    </row>
    <row r="42" customFormat="1" ht="27" customHeight="1" spans="1:9">
      <c r="A42" s="15">
        <v>24</v>
      </c>
      <c r="B42" s="32" t="s">
        <v>74</v>
      </c>
      <c r="C42" s="32" t="s">
        <v>75</v>
      </c>
      <c r="D42" s="17" t="s">
        <v>37</v>
      </c>
      <c r="E42" s="49">
        <v>45</v>
      </c>
      <c r="F42" s="45" t="s">
        <v>69</v>
      </c>
      <c r="G42" s="18" t="s">
        <v>38</v>
      </c>
      <c r="H42" s="18" t="s">
        <v>70</v>
      </c>
      <c r="I42" s="18"/>
    </row>
    <row r="43" customFormat="1" ht="27" customHeight="1" spans="1:9">
      <c r="A43" s="15">
        <v>25</v>
      </c>
      <c r="B43" s="50" t="s">
        <v>76</v>
      </c>
      <c r="C43" s="51" t="s">
        <v>77</v>
      </c>
      <c r="D43" s="17" t="s">
        <v>48</v>
      </c>
      <c r="E43" s="35">
        <v>250</v>
      </c>
      <c r="F43" s="45" t="s">
        <v>69</v>
      </c>
      <c r="G43" s="18" t="s">
        <v>38</v>
      </c>
      <c r="H43" s="18" t="s">
        <v>70</v>
      </c>
      <c r="I43" s="18"/>
    </row>
    <row r="44" customFormat="1" ht="27" customHeight="1" spans="1:9">
      <c r="A44" s="15">
        <v>26</v>
      </c>
      <c r="B44" s="52" t="s">
        <v>78</v>
      </c>
      <c r="C44" s="34" t="s">
        <v>79</v>
      </c>
      <c r="D44" s="17" t="s">
        <v>48</v>
      </c>
      <c r="E44" s="35">
        <v>50</v>
      </c>
      <c r="F44" s="45" t="s">
        <v>69</v>
      </c>
      <c r="G44" s="18" t="s">
        <v>38</v>
      </c>
      <c r="H44" s="18" t="s">
        <v>70</v>
      </c>
      <c r="I44" s="18"/>
    </row>
    <row r="45" customFormat="1" ht="27" customHeight="1" spans="1:9">
      <c r="A45" s="15">
        <v>27</v>
      </c>
      <c r="B45" s="52" t="s">
        <v>76</v>
      </c>
      <c r="C45" s="34" t="s">
        <v>80</v>
      </c>
      <c r="D45" s="17" t="s">
        <v>48</v>
      </c>
      <c r="E45" s="35">
        <v>250</v>
      </c>
      <c r="F45" s="45" t="s">
        <v>69</v>
      </c>
      <c r="G45" s="18" t="s">
        <v>38</v>
      </c>
      <c r="H45" s="18" t="s">
        <v>70</v>
      </c>
      <c r="I45" s="18"/>
    </row>
    <row r="46" customFormat="1" ht="27" customHeight="1" spans="1:9">
      <c r="A46" s="15">
        <v>28</v>
      </c>
      <c r="B46" s="52" t="s">
        <v>81</v>
      </c>
      <c r="C46" s="34" t="s">
        <v>49</v>
      </c>
      <c r="D46" s="17" t="s">
        <v>48</v>
      </c>
      <c r="E46" s="35">
        <v>125</v>
      </c>
      <c r="F46" s="45" t="s">
        <v>69</v>
      </c>
      <c r="G46" s="18" t="s">
        <v>38</v>
      </c>
      <c r="H46" s="18" t="s">
        <v>70</v>
      </c>
      <c r="I46" s="18"/>
    </row>
    <row r="47" customFormat="1" ht="27" customHeight="1" spans="1:9">
      <c r="A47" s="15">
        <v>29</v>
      </c>
      <c r="B47" s="52" t="s">
        <v>82</v>
      </c>
      <c r="C47" s="34" t="s">
        <v>83</v>
      </c>
      <c r="D47" s="17" t="s">
        <v>48</v>
      </c>
      <c r="E47" s="35">
        <v>100</v>
      </c>
      <c r="F47" s="45" t="s">
        <v>69</v>
      </c>
      <c r="G47" s="18" t="s">
        <v>38</v>
      </c>
      <c r="H47" s="18" t="s">
        <v>70</v>
      </c>
      <c r="I47" s="18"/>
    </row>
    <row r="48" s="5" customFormat="1" ht="27" customHeight="1" spans="1:9">
      <c r="A48" s="21"/>
      <c r="B48" s="25" t="s">
        <v>84</v>
      </c>
      <c r="C48" s="23"/>
      <c r="D48" s="23"/>
      <c r="E48" s="22">
        <v>75</v>
      </c>
      <c r="F48" s="46"/>
      <c r="G48" s="23"/>
      <c r="H48" s="48"/>
      <c r="I48" s="44"/>
    </row>
    <row r="49" customFormat="1" ht="27" customHeight="1" spans="1:9">
      <c r="A49" s="15">
        <v>30</v>
      </c>
      <c r="B49" s="52" t="s">
        <v>85</v>
      </c>
      <c r="C49" s="34" t="s">
        <v>86</v>
      </c>
      <c r="D49" s="17" t="s">
        <v>48</v>
      </c>
      <c r="E49" s="17">
        <v>75</v>
      </c>
      <c r="F49" s="45" t="s">
        <v>69</v>
      </c>
      <c r="G49" s="18" t="s">
        <v>38</v>
      </c>
      <c r="H49" s="18" t="s">
        <v>70</v>
      </c>
      <c r="I49" s="18"/>
    </row>
  </sheetData>
  <autoFilter ref="A1:I49">
    <extLst/>
  </autoFilter>
  <mergeCells count="11">
    <mergeCell ref="A2:I2"/>
    <mergeCell ref="F4:I4"/>
    <mergeCell ref="B8:C8"/>
    <mergeCell ref="B21:C21"/>
    <mergeCell ref="B31:C31"/>
    <mergeCell ref="B35:C35"/>
    <mergeCell ref="A4:A5"/>
    <mergeCell ref="B4:B5"/>
    <mergeCell ref="C4:C5"/>
    <mergeCell ref="D4:D5"/>
    <mergeCell ref="E4:E5"/>
  </mergeCells>
  <pageMargins left="0.751388888888889" right="0.751388888888889" top="1" bottom="1" header="0.5" footer="0.5"/>
  <pageSetup paperSize="9" scale="81"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i7</dc:creator>
  <cp:lastModifiedBy>未了</cp:lastModifiedBy>
  <dcterms:created xsi:type="dcterms:W3CDTF">2020-07-13T02:19:00Z</dcterms:created>
  <dcterms:modified xsi:type="dcterms:W3CDTF">2022-10-09T06:28:45Z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KSOReadingLayout">
    <vt:bool>true</vt:bool>
  </property>
  <property fmtid="{D5CDD505-2E9C-101B-9397-08002B2CF9AE}" pid="4" name="ICV">
    <vt:lpwstr>E8C69E57138348BE885654BF2EE6BD97</vt:lpwstr>
  </property>
</Properties>
</file>